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CFC25964-719F-4391-A42E-E2A899EBD0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3" l="1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4" i="3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4" i="5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4" i="3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4" i="2"/>
  <c r="C4" i="1"/>
  <c r="D4" i="1" s="1"/>
  <c r="L4" i="1" s="1"/>
  <c r="M4" i="1" s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<sst xmlns="http://schemas.openxmlformats.org/spreadsheetml/2006/main" count="73" uniqueCount="28">
  <si>
    <t xml:space="preserve">                                                            LOCATION  : RANIBANDH GRAPHITE BLOCK- WEST BENGAL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</si>
  <si>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POINT NO</t>
  </si>
  <si>
    <t>TIME</t>
  </si>
  <si>
    <t>DISTANCE(m)</t>
  </si>
  <si>
    <t>EASTING</t>
  </si>
  <si>
    <t>NORTHING</t>
  </si>
  <si>
    <t>ELEVATION(m)</t>
  </si>
  <si>
    <t>NORMAL VOLTAGE(mV)</t>
  </si>
  <si>
    <t>TIME DRIFT</t>
  </si>
  <si>
    <t>DRIFT READING(mV)</t>
  </si>
  <si>
    <t>REMARKS</t>
  </si>
  <si>
    <t>GRAPHITE SEEMS ON SURFACE</t>
  </si>
  <si>
    <t>Time in minutes</t>
  </si>
  <si>
    <t>Time diff</t>
  </si>
  <si>
    <t>Drift correction</t>
  </si>
  <si>
    <t>Drift corrected</t>
  </si>
  <si>
    <t>Drift value</t>
  </si>
  <si>
    <t>Drift corrected value</t>
  </si>
  <si>
    <t>TIME DIFFERENCE</t>
  </si>
  <si>
    <t>Drift corrected SP</t>
  </si>
  <si>
    <r>
      <t xml:space="preserve">   DATE : 13-AUG-2024                            PROFILE NO : 05                           DRIFT VOLT :</t>
    </r>
    <r>
      <rPr>
        <b/>
        <sz val="12"/>
        <color theme="1"/>
        <rFont val="Calibri"/>
        <family val="2"/>
        <scheme val="minor"/>
      </rPr>
      <t xml:space="preserve"> 3.0</t>
    </r>
    <r>
      <rPr>
        <b/>
        <sz val="11"/>
        <color theme="1"/>
        <rFont val="Calibri"/>
        <family val="2"/>
        <scheme val="minor"/>
      </rPr>
      <t xml:space="preserve">mV                                                                       BASE :  SAME     ELE - 181M                                                                                                                                                                                     </t>
    </r>
  </si>
  <si>
    <r>
      <t xml:space="preserve">   DATE : 12-AUG-2024                               PROFILE NO : 01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0.5</t>
    </r>
    <r>
      <rPr>
        <b/>
        <sz val="11"/>
        <color theme="1"/>
        <rFont val="Calibri"/>
        <family val="2"/>
        <scheme val="minor"/>
      </rPr>
      <t xml:space="preserve">mV                                                BASE :  EAST - 478100    NORT - 2529426     ELE - 169M                                                                                                                                                                                     </t>
    </r>
  </si>
  <si>
    <r>
      <t xml:space="preserve">   DATE : 12-AUG-2024                               PROFILE NO : 02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1.0</t>
    </r>
    <r>
      <rPr>
        <b/>
        <sz val="11"/>
        <color theme="1"/>
        <rFont val="Calibri"/>
        <family val="2"/>
        <scheme val="minor"/>
      </rPr>
      <t xml:space="preserve">mV                                                 BASE :  SAME   ELE - 169M                                                                                                                                                                                     </t>
    </r>
  </si>
  <si>
    <r>
      <t xml:space="preserve">   DATE : 12-AUG-2024                               PROFILE NO : 03                                                     DRIFT VOLT :</t>
    </r>
    <r>
      <rPr>
        <b/>
        <sz val="12"/>
        <color theme="1"/>
        <rFont val="Calibri"/>
        <family val="2"/>
        <scheme val="minor"/>
      </rPr>
      <t xml:space="preserve"> 1.0</t>
    </r>
    <r>
      <rPr>
        <b/>
        <sz val="11"/>
        <color theme="1"/>
        <rFont val="Calibri"/>
        <family val="2"/>
        <scheme val="minor"/>
      </rPr>
      <t xml:space="preserve">mV                                                 BASE :  SAME   ELE - 169M                                                                                                                                                                                     </t>
    </r>
  </si>
  <si>
    <r>
      <t xml:space="preserve">   DATE : 13-AUG-2024                   PROFILE NO : 04                    DRIFT VOLT :</t>
    </r>
    <r>
      <rPr>
        <b/>
        <sz val="12"/>
        <color theme="1"/>
        <rFont val="Calibri"/>
        <family val="2"/>
        <scheme val="minor"/>
      </rPr>
      <t xml:space="preserve"> 3.0</t>
    </r>
    <r>
      <rPr>
        <b/>
        <sz val="11"/>
        <color theme="1"/>
        <rFont val="Calibri"/>
        <family val="2"/>
        <scheme val="minor"/>
      </rPr>
      <t xml:space="preserve">mV                                                                      BASE :  SAME    ELE - 181M                                                                                                                                                                                     </t>
    </r>
  </si>
  <si>
    <t>TIME IN MINUTES</t>
  </si>
  <si>
    <t>Difference in minute</t>
  </si>
  <si>
    <t>Driftcorrected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</si>
</sst>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hh:mm:ss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A2" sqref="A2:XFD2"/>
    </sheetView>
  </sheetViews>
  <sheetFormatPr defaultRowHeight="14.4" x14ac:dyDescent="0.3"/>
  <cols>
    <col min="1" max="1" width="12" customWidth="1"/>
    <col min="2" max="2" width="13" style="11" customWidth="1"/>
    <col min="3" max="4" width="13" customWidth="1"/>
    <col min="5" max="5" width="16" customWidth="1"/>
    <col min="6" max="6" width="16.6640625" customWidth="1"/>
    <col min="7" max="7" width="15.6640625" customWidth="1"/>
    <col min="8" max="8" width="15.44140625" customWidth="1"/>
    <col min="9" max="9" width="23" customWidth="1"/>
    <col min="10" max="10" width="14.109375" customWidth="1"/>
    <col min="11" max="11" width="19.6640625" customWidth="1"/>
    <col min="12" max="12" width="27" customWidth="1"/>
    <col min="13" max="13" width="15.6640625" customWidth="1"/>
  </cols>
  <sheetData>
    <row r="1" spans="1:13" s="1" customFormat="1" ht="39.75" customHeight="1" x14ac:dyDescent="0.3">
      <c r="A1" s="1" t="s">
        <v>0</v>
      </c>
      <c r="B1" s="8"/>
    </row>
    <row r="2" spans="1:13" s="3" customFormat="1" ht="32.25" customHeight="1" x14ac:dyDescent="0.3">
      <c r="A2" s="2" t="s">
        <v>21</v>
      </c>
      <c r="B2" s="9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.75" customHeight="1" x14ac:dyDescent="0.3">
      <c r="A3" s="4" t="s">
        <v>1</v>
      </c>
      <c r="B3" s="10" t="s">
        <v>2</v>
      </c>
      <c r="C3" s="4" t="s">
        <v>12</v>
      </c>
      <c r="D3" s="4" t="s">
        <v>13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14</v>
      </c>
      <c r="M3" s="4" t="s">
        <v>15</v>
      </c>
    </row>
    <row r="4" spans="1:13" x14ac:dyDescent="0.3">
      <c r="A4" s="5">
        <v>1</v>
      </c>
      <c r="B4" s="7">
        <v>0.48958333333333331</v>
      </c>
      <c r="C4" s="12">
        <f>HOUR(B4)*60+MINUTE(B4)+SECOND(B4)/60</f>
        <v>705</v>
      </c>
      <c r="D4" s="12">
        <f>752-C4</f>
        <v>47</v>
      </c>
      <c r="E4" s="5">
        <v>0</v>
      </c>
      <c r="F4" s="5">
        <v>478031</v>
      </c>
      <c r="G4" s="5">
        <v>2529349</v>
      </c>
      <c r="H4" s="5">
        <v>161</v>
      </c>
      <c r="I4" s="5">
        <v>-9</v>
      </c>
      <c r="J4" s="5"/>
      <c r="K4" s="5"/>
      <c r="L4" s="5">
        <f>((16-17)/(41))*D4</f>
        <v>-1.1463414634146343</v>
      </c>
      <c r="M4">
        <f>I4-L4</f>
        <v>-7.8536585365853657</v>
      </c>
    </row>
    <row r="5" spans="1:13" x14ac:dyDescent="0.3">
      <c r="A5" s="5">
        <v>2</v>
      </c>
      <c r="B5" s="7">
        <v>0.49027777777777781</v>
      </c>
      <c r="C5" s="5">
        <f t="shared" ref="C5:C24" si="0">HOUR(B5)*60+MINUTE(B5)+SECOND(B5)/60</f>
        <v>706</v>
      </c>
      <c r="D5" s="12">
        <f t="shared" ref="D5:D24" si="1">752-C5</f>
        <v>46</v>
      </c>
      <c r="E5" s="5">
        <v>10</v>
      </c>
      <c r="F5" s="5">
        <v>478034</v>
      </c>
      <c r="G5" s="5">
        <v>2529338</v>
      </c>
      <c r="H5" s="5">
        <v>163</v>
      </c>
      <c r="I5" s="5">
        <v>1</v>
      </c>
      <c r="J5" s="5"/>
      <c r="K5" s="5"/>
      <c r="L5" s="5">
        <f t="shared" ref="L5:L24" si="2">((16-17)/(41))*D5</f>
        <v>-1.1219512195121952</v>
      </c>
      <c r="M5">
        <f t="shared" ref="M5:M24" si="3">I5-L5</f>
        <v>2.1219512195121952</v>
      </c>
    </row>
    <row r="6" spans="1:13" x14ac:dyDescent="0.3">
      <c r="A6" s="5">
        <v>3</v>
      </c>
      <c r="B6" s="7">
        <v>0.4909722222222222</v>
      </c>
      <c r="C6" s="5">
        <f t="shared" si="0"/>
        <v>707</v>
      </c>
      <c r="D6" s="12">
        <f t="shared" si="1"/>
        <v>45</v>
      </c>
      <c r="E6" s="5">
        <v>20</v>
      </c>
      <c r="F6" s="5">
        <v>478044</v>
      </c>
      <c r="G6" s="5">
        <v>2529327</v>
      </c>
      <c r="H6" s="5">
        <v>160</v>
      </c>
      <c r="I6" s="5">
        <v>4</v>
      </c>
      <c r="J6" s="6"/>
      <c r="K6" s="5"/>
      <c r="L6" s="5">
        <f t="shared" si="2"/>
        <v>-1.0975609756097562</v>
      </c>
      <c r="M6">
        <f t="shared" si="3"/>
        <v>5.0975609756097562</v>
      </c>
    </row>
    <row r="7" spans="1:13" x14ac:dyDescent="0.3">
      <c r="A7" s="5">
        <v>4</v>
      </c>
      <c r="B7" s="7">
        <v>0.49236111111111108</v>
      </c>
      <c r="C7" s="5">
        <f t="shared" si="0"/>
        <v>709</v>
      </c>
      <c r="D7" s="12">
        <f t="shared" si="1"/>
        <v>43</v>
      </c>
      <c r="E7" s="5">
        <v>30</v>
      </c>
      <c r="F7" s="5">
        <v>478048</v>
      </c>
      <c r="G7" s="5">
        <v>2529317</v>
      </c>
      <c r="H7" s="5">
        <v>160</v>
      </c>
      <c r="I7" s="5">
        <v>11</v>
      </c>
      <c r="J7" s="5"/>
      <c r="K7" s="5"/>
      <c r="L7" s="5">
        <f t="shared" si="2"/>
        <v>-1.0487804878048781</v>
      </c>
      <c r="M7">
        <f t="shared" si="3"/>
        <v>12.048780487804878</v>
      </c>
    </row>
    <row r="8" spans="1:13" x14ac:dyDescent="0.3">
      <c r="A8" s="5">
        <v>5</v>
      </c>
      <c r="B8" s="7">
        <v>0.49305555555555558</v>
      </c>
      <c r="C8" s="5">
        <f t="shared" si="0"/>
        <v>710</v>
      </c>
      <c r="D8" s="12">
        <f t="shared" si="1"/>
        <v>42</v>
      </c>
      <c r="E8" s="5">
        <v>40</v>
      </c>
      <c r="F8" s="5">
        <v>478049</v>
      </c>
      <c r="G8" s="5">
        <v>2529308</v>
      </c>
      <c r="H8" s="5">
        <v>165</v>
      </c>
      <c r="I8" s="5">
        <v>13</v>
      </c>
      <c r="J8" s="6"/>
      <c r="K8" s="5"/>
      <c r="L8" s="5">
        <f t="shared" si="2"/>
        <v>-1.024390243902439</v>
      </c>
      <c r="M8">
        <f t="shared" si="3"/>
        <v>14.024390243902438</v>
      </c>
    </row>
    <row r="9" spans="1:13" x14ac:dyDescent="0.3">
      <c r="A9" s="5">
        <v>6</v>
      </c>
      <c r="B9" s="7">
        <v>0.49374999999999997</v>
      </c>
      <c r="C9" s="5">
        <f t="shared" si="0"/>
        <v>711</v>
      </c>
      <c r="D9" s="12">
        <f t="shared" si="1"/>
        <v>41</v>
      </c>
      <c r="E9" s="5">
        <v>50</v>
      </c>
      <c r="F9" s="5">
        <v>478054</v>
      </c>
      <c r="G9" s="5">
        <v>2529300</v>
      </c>
      <c r="H9" s="5">
        <v>163</v>
      </c>
      <c r="I9" s="5">
        <v>17</v>
      </c>
      <c r="J9" s="7">
        <v>0.52222222222222225</v>
      </c>
      <c r="K9" s="5">
        <v>16</v>
      </c>
      <c r="L9" s="5">
        <f t="shared" si="2"/>
        <v>-1</v>
      </c>
      <c r="M9">
        <f t="shared" si="3"/>
        <v>18</v>
      </c>
    </row>
    <row r="10" spans="1:13" x14ac:dyDescent="0.3">
      <c r="A10" s="5">
        <v>7</v>
      </c>
      <c r="B10" s="7">
        <v>0.49444444444444446</v>
      </c>
      <c r="C10" s="5">
        <f t="shared" si="0"/>
        <v>712</v>
      </c>
      <c r="D10" s="12">
        <f t="shared" si="1"/>
        <v>40</v>
      </c>
      <c r="E10" s="5">
        <v>60</v>
      </c>
      <c r="F10" s="5">
        <v>478062</v>
      </c>
      <c r="G10" s="5">
        <v>2529293</v>
      </c>
      <c r="H10" s="5">
        <v>164</v>
      </c>
      <c r="I10" s="5">
        <v>24</v>
      </c>
      <c r="J10" s="7"/>
      <c r="K10" s="5"/>
      <c r="L10" s="5">
        <f t="shared" si="2"/>
        <v>-0.97560975609756095</v>
      </c>
      <c r="M10">
        <f t="shared" si="3"/>
        <v>24.975609756097562</v>
      </c>
    </row>
    <row r="11" spans="1:13" x14ac:dyDescent="0.3">
      <c r="A11" s="5">
        <v>8</v>
      </c>
      <c r="B11" s="7">
        <v>0.49583333333333335</v>
      </c>
      <c r="C11" s="5">
        <f t="shared" si="0"/>
        <v>714</v>
      </c>
      <c r="D11" s="12">
        <f t="shared" si="1"/>
        <v>38</v>
      </c>
      <c r="E11" s="5">
        <v>70</v>
      </c>
      <c r="F11" s="5">
        <v>478069</v>
      </c>
      <c r="G11" s="5">
        <v>2529284</v>
      </c>
      <c r="H11" s="5">
        <v>165</v>
      </c>
      <c r="I11" s="5">
        <v>9</v>
      </c>
      <c r="J11" s="7"/>
      <c r="K11" s="5"/>
      <c r="L11" s="5">
        <f t="shared" si="2"/>
        <v>-0.92682926829268297</v>
      </c>
      <c r="M11">
        <f t="shared" si="3"/>
        <v>9.9268292682926838</v>
      </c>
    </row>
    <row r="12" spans="1:13" x14ac:dyDescent="0.3">
      <c r="A12" s="5">
        <v>9</v>
      </c>
      <c r="B12" s="7">
        <v>0.49652777777777773</v>
      </c>
      <c r="C12" s="5">
        <f t="shared" si="0"/>
        <v>715</v>
      </c>
      <c r="D12" s="12">
        <f t="shared" si="1"/>
        <v>37</v>
      </c>
      <c r="E12" s="5">
        <v>80</v>
      </c>
      <c r="F12" s="5">
        <v>478069</v>
      </c>
      <c r="G12" s="5">
        <v>2529276</v>
      </c>
      <c r="H12" s="5">
        <v>165</v>
      </c>
      <c r="I12" s="5">
        <v>26</v>
      </c>
      <c r="J12" s="5"/>
      <c r="K12" s="5"/>
      <c r="L12" s="5">
        <f t="shared" si="2"/>
        <v>-0.90243902439024393</v>
      </c>
      <c r="M12">
        <f t="shared" si="3"/>
        <v>26.902439024390244</v>
      </c>
    </row>
    <row r="13" spans="1:13" x14ac:dyDescent="0.3">
      <c r="A13" s="5">
        <v>10</v>
      </c>
      <c r="B13" s="7">
        <v>0.49722222222222223</v>
      </c>
      <c r="C13" s="5">
        <f t="shared" si="0"/>
        <v>716</v>
      </c>
      <c r="D13" s="12">
        <f t="shared" si="1"/>
        <v>36</v>
      </c>
      <c r="E13" s="5">
        <v>90</v>
      </c>
      <c r="F13" s="5">
        <v>478074</v>
      </c>
      <c r="G13" s="5">
        <v>2529270</v>
      </c>
      <c r="H13" s="5">
        <v>162</v>
      </c>
      <c r="I13" s="5">
        <v>6</v>
      </c>
      <c r="J13" s="5"/>
      <c r="K13" s="5"/>
      <c r="L13" s="5">
        <f t="shared" si="2"/>
        <v>-0.87804878048780488</v>
      </c>
      <c r="M13">
        <f t="shared" si="3"/>
        <v>6.8780487804878048</v>
      </c>
    </row>
    <row r="14" spans="1:13" x14ac:dyDescent="0.3">
      <c r="A14" s="5">
        <v>11</v>
      </c>
      <c r="B14" s="7">
        <v>0.49861111111111112</v>
      </c>
      <c r="C14" s="5">
        <f t="shared" si="0"/>
        <v>718</v>
      </c>
      <c r="D14" s="12">
        <f t="shared" si="1"/>
        <v>34</v>
      </c>
      <c r="E14" s="5">
        <v>100</v>
      </c>
      <c r="F14" s="5">
        <v>478081</v>
      </c>
      <c r="G14" s="5">
        <v>2529264</v>
      </c>
      <c r="H14" s="5">
        <v>164</v>
      </c>
      <c r="I14" s="5">
        <v>19</v>
      </c>
      <c r="J14" s="5"/>
      <c r="K14" s="5"/>
      <c r="L14" s="5">
        <f t="shared" si="2"/>
        <v>-0.8292682926829269</v>
      </c>
      <c r="M14">
        <f t="shared" si="3"/>
        <v>19.829268292682926</v>
      </c>
    </row>
    <row r="15" spans="1:13" x14ac:dyDescent="0.3">
      <c r="A15" s="5">
        <v>12</v>
      </c>
      <c r="B15" s="7">
        <v>0.50486111111111109</v>
      </c>
      <c r="C15" s="5">
        <f t="shared" si="0"/>
        <v>727</v>
      </c>
      <c r="D15" s="12">
        <f t="shared" si="1"/>
        <v>25</v>
      </c>
      <c r="E15" s="5">
        <v>110</v>
      </c>
      <c r="F15" s="5">
        <v>478086</v>
      </c>
      <c r="G15" s="5">
        <v>2529256</v>
      </c>
      <c r="H15" s="5">
        <v>164</v>
      </c>
      <c r="I15" s="5">
        <v>16</v>
      </c>
      <c r="J15" s="5"/>
      <c r="K15" s="5"/>
      <c r="L15" s="5">
        <f t="shared" si="2"/>
        <v>-0.6097560975609756</v>
      </c>
      <c r="M15">
        <f t="shared" si="3"/>
        <v>16.609756097560975</v>
      </c>
    </row>
    <row r="16" spans="1:13" x14ac:dyDescent="0.3">
      <c r="A16" s="5">
        <v>13</v>
      </c>
      <c r="B16" s="7">
        <v>0.50624999999999998</v>
      </c>
      <c r="C16" s="5">
        <f t="shared" si="0"/>
        <v>729</v>
      </c>
      <c r="D16" s="12">
        <f t="shared" si="1"/>
        <v>23</v>
      </c>
      <c r="E16" s="5">
        <v>120</v>
      </c>
      <c r="F16" s="5">
        <v>478095</v>
      </c>
      <c r="G16" s="5">
        <v>2529250</v>
      </c>
      <c r="H16" s="5">
        <v>172</v>
      </c>
      <c r="I16" s="5">
        <v>-19</v>
      </c>
      <c r="J16" s="5"/>
      <c r="K16" s="5"/>
      <c r="L16" s="5">
        <f t="shared" si="2"/>
        <v>-0.56097560975609762</v>
      </c>
      <c r="M16">
        <f t="shared" si="3"/>
        <v>-18.439024390243901</v>
      </c>
    </row>
    <row r="17" spans="1:14" x14ac:dyDescent="0.3">
      <c r="A17" s="5">
        <v>14</v>
      </c>
      <c r="B17" s="7">
        <v>0.50763888888888886</v>
      </c>
      <c r="C17" s="5">
        <f t="shared" si="0"/>
        <v>731</v>
      </c>
      <c r="D17" s="12">
        <f t="shared" si="1"/>
        <v>21</v>
      </c>
      <c r="E17" s="5">
        <v>130</v>
      </c>
      <c r="F17" s="5">
        <v>478104</v>
      </c>
      <c r="G17" s="5">
        <v>2529241</v>
      </c>
      <c r="H17" s="5">
        <v>173</v>
      </c>
      <c r="I17" s="5">
        <v>6</v>
      </c>
      <c r="J17" s="5"/>
      <c r="K17" s="5"/>
      <c r="L17" s="5">
        <f t="shared" si="2"/>
        <v>-0.51219512195121952</v>
      </c>
      <c r="M17">
        <f t="shared" si="3"/>
        <v>6.5121951219512191</v>
      </c>
    </row>
    <row r="18" spans="1:14" x14ac:dyDescent="0.3">
      <c r="A18" s="5">
        <v>15</v>
      </c>
      <c r="B18" s="7">
        <v>0.50902777777777775</v>
      </c>
      <c r="C18" s="5">
        <f t="shared" si="0"/>
        <v>733</v>
      </c>
      <c r="D18" s="12">
        <f t="shared" si="1"/>
        <v>19</v>
      </c>
      <c r="E18" s="5">
        <v>140</v>
      </c>
      <c r="F18" s="5">
        <v>478104</v>
      </c>
      <c r="G18" s="5">
        <v>2529232</v>
      </c>
      <c r="H18" s="5">
        <v>172</v>
      </c>
      <c r="I18" s="5">
        <v>-3</v>
      </c>
      <c r="J18" s="5"/>
      <c r="K18" s="5"/>
      <c r="L18" s="5">
        <f t="shared" si="2"/>
        <v>-0.46341463414634149</v>
      </c>
      <c r="M18">
        <f t="shared" si="3"/>
        <v>-2.5365853658536586</v>
      </c>
    </row>
    <row r="19" spans="1:14" x14ac:dyDescent="0.3">
      <c r="A19" s="5">
        <v>16</v>
      </c>
      <c r="B19" s="7">
        <v>0.51041666666666663</v>
      </c>
      <c r="C19" s="5">
        <f t="shared" si="0"/>
        <v>735</v>
      </c>
      <c r="D19" s="12">
        <f t="shared" si="1"/>
        <v>17</v>
      </c>
      <c r="E19" s="5">
        <v>150</v>
      </c>
      <c r="F19" s="5">
        <v>478113</v>
      </c>
      <c r="G19" s="5">
        <v>2529221</v>
      </c>
      <c r="H19" s="5">
        <v>168</v>
      </c>
      <c r="I19" s="5">
        <v>-6</v>
      </c>
      <c r="J19" s="5"/>
      <c r="K19" s="5"/>
      <c r="L19" s="5">
        <f t="shared" si="2"/>
        <v>-0.41463414634146345</v>
      </c>
      <c r="M19">
        <f t="shared" si="3"/>
        <v>-5.5853658536585362</v>
      </c>
    </row>
    <row r="20" spans="1:14" x14ac:dyDescent="0.3">
      <c r="A20" s="5">
        <v>17</v>
      </c>
      <c r="B20" s="7">
        <v>0.51250000000000007</v>
      </c>
      <c r="C20" s="5">
        <f t="shared" si="0"/>
        <v>738</v>
      </c>
      <c r="D20" s="12">
        <f t="shared" si="1"/>
        <v>14</v>
      </c>
      <c r="E20" s="5">
        <v>160</v>
      </c>
      <c r="F20" s="5">
        <v>478114</v>
      </c>
      <c r="G20" s="5">
        <v>2529210</v>
      </c>
      <c r="H20" s="5">
        <v>173</v>
      </c>
      <c r="I20" s="5">
        <v>-2</v>
      </c>
      <c r="J20" s="5"/>
      <c r="K20" s="5"/>
      <c r="L20" s="5">
        <f t="shared" si="2"/>
        <v>-0.34146341463414637</v>
      </c>
      <c r="M20">
        <f t="shared" si="3"/>
        <v>-1.6585365853658536</v>
      </c>
    </row>
    <row r="21" spans="1:14" x14ac:dyDescent="0.3">
      <c r="A21" s="5">
        <v>18</v>
      </c>
      <c r="B21" s="7">
        <v>0.5131944444444444</v>
      </c>
      <c r="C21" s="5">
        <f t="shared" si="0"/>
        <v>739</v>
      </c>
      <c r="D21" s="12">
        <f t="shared" si="1"/>
        <v>13</v>
      </c>
      <c r="E21" s="5">
        <v>170</v>
      </c>
      <c r="F21" s="5">
        <v>478120</v>
      </c>
      <c r="G21" s="5">
        <v>2529198</v>
      </c>
      <c r="H21" s="5">
        <v>170</v>
      </c>
      <c r="I21" s="5">
        <v>-13</v>
      </c>
      <c r="J21" s="5"/>
      <c r="K21" s="5"/>
      <c r="L21" s="5">
        <f t="shared" si="2"/>
        <v>-0.31707317073170732</v>
      </c>
      <c r="M21">
        <f t="shared" si="3"/>
        <v>-12.682926829268293</v>
      </c>
    </row>
    <row r="22" spans="1:14" x14ac:dyDescent="0.3">
      <c r="A22" s="5">
        <v>19</v>
      </c>
      <c r="B22" s="7">
        <v>0.51388888888888895</v>
      </c>
      <c r="C22" s="5">
        <f t="shared" si="0"/>
        <v>740</v>
      </c>
      <c r="D22" s="12">
        <f t="shared" si="1"/>
        <v>12</v>
      </c>
      <c r="E22" s="5">
        <v>180</v>
      </c>
      <c r="F22" s="5">
        <v>478123</v>
      </c>
      <c r="G22" s="5">
        <v>2529190</v>
      </c>
      <c r="H22" s="5">
        <v>169</v>
      </c>
      <c r="I22" s="5">
        <v>-4</v>
      </c>
      <c r="J22" s="5"/>
      <c r="K22" s="5"/>
      <c r="L22" s="5">
        <f t="shared" si="2"/>
        <v>-0.29268292682926833</v>
      </c>
      <c r="M22">
        <f t="shared" si="3"/>
        <v>-3.7073170731707314</v>
      </c>
      <c r="N22" t="s">
        <v>11</v>
      </c>
    </row>
    <row r="23" spans="1:14" x14ac:dyDescent="0.3">
      <c r="A23" s="5">
        <v>20</v>
      </c>
      <c r="B23" s="7">
        <v>0.51527777777777783</v>
      </c>
      <c r="C23" s="5">
        <f t="shared" si="0"/>
        <v>742</v>
      </c>
      <c r="D23" s="12">
        <f t="shared" si="1"/>
        <v>10</v>
      </c>
      <c r="E23" s="5">
        <v>190</v>
      </c>
      <c r="F23" s="5">
        <v>478123</v>
      </c>
      <c r="G23" s="5">
        <v>2529181</v>
      </c>
      <c r="H23" s="5">
        <v>168</v>
      </c>
      <c r="I23" s="5">
        <v>-29</v>
      </c>
      <c r="J23" s="5"/>
      <c r="K23" s="5"/>
      <c r="L23" s="5">
        <f t="shared" si="2"/>
        <v>-0.24390243902439024</v>
      </c>
      <c r="M23">
        <f t="shared" si="3"/>
        <v>-28.756097560975611</v>
      </c>
    </row>
    <row r="24" spans="1:14" x14ac:dyDescent="0.3">
      <c r="A24" s="5">
        <v>21</v>
      </c>
      <c r="B24" s="7">
        <v>0.51736111111111105</v>
      </c>
      <c r="C24" s="5">
        <f t="shared" si="0"/>
        <v>745</v>
      </c>
      <c r="D24" s="12">
        <f t="shared" si="1"/>
        <v>7</v>
      </c>
      <c r="E24" s="5">
        <v>200</v>
      </c>
      <c r="F24" s="5">
        <v>478125</v>
      </c>
      <c r="G24" s="5">
        <v>2529170</v>
      </c>
      <c r="H24" s="5">
        <v>171</v>
      </c>
      <c r="I24" s="5">
        <v>-16</v>
      </c>
      <c r="J24" s="5"/>
      <c r="K24" s="5"/>
      <c r="L24" s="5">
        <f t="shared" si="2"/>
        <v>-0.17073170731707318</v>
      </c>
      <c r="M24">
        <f t="shared" si="3"/>
        <v>-15.829268292682928</v>
      </c>
    </row>
    <row r="25" spans="1:14" x14ac:dyDescent="0.3">
      <c r="A25" s="5"/>
      <c r="B25" s="7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4" x14ac:dyDescent="0.3">
      <c r="A26" s="5"/>
      <c r="B26" s="7"/>
      <c r="C26" s="5"/>
      <c r="D26" s="5"/>
      <c r="E26" s="5"/>
      <c r="F26" s="5"/>
      <c r="G26" s="5"/>
      <c r="H26" s="5"/>
      <c r="I26" s="5"/>
      <c r="J26" s="5"/>
      <c r="K26" s="5"/>
      <c r="L2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topLeftCell="D1" workbookViewId="0">
      <selection activeCell="M4" sqref="M4:M20"/>
    </sheetView>
  </sheetViews>
  <sheetFormatPr defaultRowHeight="14.4" x14ac:dyDescent="0.3"/>
  <cols>
    <col min="1" max="1" width="12.5546875" customWidth="1"/>
    <col min="2" max="4" width="14.5546875" customWidth="1"/>
    <col min="5" max="5" width="14.88671875" customWidth="1"/>
    <col min="6" max="6" width="17.6640625" customWidth="1"/>
    <col min="7" max="7" width="19.6640625" customWidth="1"/>
    <col min="8" max="8" width="16.109375" customWidth="1"/>
    <col min="9" max="9" width="23.44140625" customWidth="1"/>
    <col min="10" max="10" width="13.109375" customWidth="1"/>
    <col min="11" max="11" width="19" customWidth="1"/>
    <col min="12" max="12" width="22.6640625" customWidth="1"/>
    <col min="13" max="13" width="20.6640625" customWidth="1"/>
  </cols>
  <sheetData>
    <row r="1" spans="1:13" s="1" customFormat="1" ht="39.75" customHeight="1" x14ac:dyDescent="0.3">
      <c r="A1" s="1" t="s">
        <v>0</v>
      </c>
    </row>
    <row r="2" spans="1:13" s="3" customFormat="1" ht="32.25" customHeight="1" x14ac:dyDescent="0.3">
      <c r="A2" s="2" t="s">
        <v>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.75" customHeight="1" x14ac:dyDescent="0.3">
      <c r="A3" s="4" t="s">
        <v>1</v>
      </c>
      <c r="B3" s="4" t="s">
        <v>2</v>
      </c>
      <c r="C3" s="4" t="s">
        <v>12</v>
      </c>
      <c r="D3" s="4"/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16</v>
      </c>
      <c r="M3" s="4" t="s">
        <v>17</v>
      </c>
    </row>
    <row r="4" spans="1:13" x14ac:dyDescent="0.3">
      <c r="A4" s="5">
        <v>1</v>
      </c>
      <c r="B4" s="6">
        <v>0.44305555555555554</v>
      </c>
      <c r="C4" s="12">
        <f>HOUR(B4)*60+MINUTE(B4)+SECOND(B4)/60</f>
        <v>638</v>
      </c>
      <c r="D4" s="12">
        <f>688-C4</f>
        <v>50</v>
      </c>
      <c r="E4" s="5">
        <v>0</v>
      </c>
      <c r="F4" s="5">
        <v>478077</v>
      </c>
      <c r="G4" s="5">
        <v>2529379</v>
      </c>
      <c r="H4" s="5">
        <v>178</v>
      </c>
      <c r="I4" s="5">
        <v>-2</v>
      </c>
      <c r="J4" s="6">
        <v>0.4777777777777778</v>
      </c>
      <c r="K4" s="5">
        <v>-3</v>
      </c>
      <c r="L4" s="5">
        <f>((-1)/50)*D4</f>
        <v>-1</v>
      </c>
      <c r="M4">
        <f>I4-L4</f>
        <v>-1</v>
      </c>
    </row>
    <row r="5" spans="1:13" x14ac:dyDescent="0.3">
      <c r="A5" s="5">
        <v>2</v>
      </c>
      <c r="B5" s="6">
        <v>0.44444444444444442</v>
      </c>
      <c r="C5" s="12">
        <f t="shared" ref="C5:C20" si="0">HOUR(B5)*60+MINUTE(B5)+SECOND(B5)/60</f>
        <v>640</v>
      </c>
      <c r="D5" s="12">
        <f t="shared" ref="D5:D20" si="1">688-C5</f>
        <v>48</v>
      </c>
      <c r="E5" s="5">
        <v>10</v>
      </c>
      <c r="F5" s="5">
        <v>478081</v>
      </c>
      <c r="G5" s="5">
        <v>2529370</v>
      </c>
      <c r="H5" s="5">
        <v>174</v>
      </c>
      <c r="I5" s="5">
        <v>5</v>
      </c>
      <c r="J5" s="6"/>
      <c r="K5" s="5"/>
      <c r="L5" s="5">
        <f t="shared" ref="L5:L20" si="2">((-1)/50)*D5</f>
        <v>-0.96</v>
      </c>
      <c r="M5">
        <f t="shared" ref="M5:M20" si="3">I5-L5</f>
        <v>5.96</v>
      </c>
    </row>
    <row r="6" spans="1:13" x14ac:dyDescent="0.3">
      <c r="A6" s="5">
        <v>3</v>
      </c>
      <c r="B6" s="6">
        <v>0.4458333333333333</v>
      </c>
      <c r="C6" s="12">
        <f t="shared" si="0"/>
        <v>642</v>
      </c>
      <c r="D6" s="12">
        <f t="shared" si="1"/>
        <v>46</v>
      </c>
      <c r="E6" s="5">
        <v>20</v>
      </c>
      <c r="F6" s="5">
        <v>478085</v>
      </c>
      <c r="G6" s="5">
        <v>2529361</v>
      </c>
      <c r="H6" s="5">
        <v>165</v>
      </c>
      <c r="I6" s="5">
        <v>4</v>
      </c>
      <c r="J6" s="5"/>
      <c r="K6" s="5"/>
      <c r="L6" s="5">
        <f t="shared" si="2"/>
        <v>-0.92</v>
      </c>
      <c r="M6">
        <f t="shared" si="3"/>
        <v>4.92</v>
      </c>
    </row>
    <row r="7" spans="1:13" x14ac:dyDescent="0.3">
      <c r="A7" s="5">
        <v>4</v>
      </c>
      <c r="B7" s="6">
        <v>0.4465277777777778</v>
      </c>
      <c r="C7" s="12">
        <f t="shared" si="0"/>
        <v>643</v>
      </c>
      <c r="D7" s="12">
        <f t="shared" si="1"/>
        <v>45</v>
      </c>
      <c r="E7" s="5">
        <v>30</v>
      </c>
      <c r="F7" s="5">
        <v>478091</v>
      </c>
      <c r="G7" s="5">
        <v>2529352</v>
      </c>
      <c r="H7" s="5">
        <v>166</v>
      </c>
      <c r="I7" s="5">
        <v>8</v>
      </c>
      <c r="J7" s="5"/>
      <c r="K7" s="5"/>
      <c r="L7" s="5">
        <f t="shared" si="2"/>
        <v>-0.9</v>
      </c>
      <c r="M7">
        <f t="shared" si="3"/>
        <v>8.9</v>
      </c>
    </row>
    <row r="8" spans="1:13" x14ac:dyDescent="0.3">
      <c r="A8" s="5">
        <v>5</v>
      </c>
      <c r="B8" s="6">
        <v>0.44791666666666669</v>
      </c>
      <c r="C8" s="12">
        <f t="shared" si="0"/>
        <v>645</v>
      </c>
      <c r="D8" s="12">
        <f t="shared" si="1"/>
        <v>43</v>
      </c>
      <c r="E8" s="5">
        <v>40</v>
      </c>
      <c r="F8" s="5">
        <v>478098</v>
      </c>
      <c r="G8" s="5">
        <v>2529344</v>
      </c>
      <c r="H8" s="5">
        <v>163</v>
      </c>
      <c r="I8" s="5">
        <v>13</v>
      </c>
      <c r="J8" s="5"/>
      <c r="K8" s="5"/>
      <c r="L8" s="5">
        <f t="shared" si="2"/>
        <v>-0.86</v>
      </c>
      <c r="M8">
        <f t="shared" si="3"/>
        <v>13.86</v>
      </c>
    </row>
    <row r="9" spans="1:13" x14ac:dyDescent="0.3">
      <c r="A9" s="5">
        <v>6</v>
      </c>
      <c r="B9" s="6">
        <v>0.44861111111111113</v>
      </c>
      <c r="C9" s="12">
        <f t="shared" si="0"/>
        <v>646</v>
      </c>
      <c r="D9" s="12">
        <f t="shared" si="1"/>
        <v>42</v>
      </c>
      <c r="E9" s="5">
        <v>50</v>
      </c>
      <c r="F9" s="5">
        <v>478098</v>
      </c>
      <c r="G9" s="5">
        <v>2529336</v>
      </c>
      <c r="H9" s="5">
        <v>162</v>
      </c>
      <c r="I9" s="5">
        <v>6</v>
      </c>
      <c r="J9" s="5"/>
      <c r="K9" s="5"/>
      <c r="L9" s="5">
        <f t="shared" si="2"/>
        <v>-0.84</v>
      </c>
      <c r="M9">
        <f t="shared" si="3"/>
        <v>6.84</v>
      </c>
    </row>
    <row r="10" spans="1:13" x14ac:dyDescent="0.3">
      <c r="A10" s="5">
        <v>7</v>
      </c>
      <c r="B10" s="6">
        <v>0.44930555555555557</v>
      </c>
      <c r="C10" s="12">
        <f t="shared" si="0"/>
        <v>647</v>
      </c>
      <c r="D10" s="12">
        <f t="shared" si="1"/>
        <v>41</v>
      </c>
      <c r="E10" s="5">
        <v>60</v>
      </c>
      <c r="F10" s="5">
        <v>478107</v>
      </c>
      <c r="G10" s="5">
        <v>2529326</v>
      </c>
      <c r="H10" s="5">
        <v>161</v>
      </c>
      <c r="I10" s="5">
        <v>9</v>
      </c>
      <c r="J10" s="5"/>
      <c r="K10" s="5"/>
      <c r="L10" s="5">
        <f t="shared" si="2"/>
        <v>-0.82000000000000006</v>
      </c>
      <c r="M10">
        <f t="shared" si="3"/>
        <v>9.82</v>
      </c>
    </row>
    <row r="11" spans="1:13" x14ac:dyDescent="0.3">
      <c r="A11" s="5">
        <v>8</v>
      </c>
      <c r="B11" s="6">
        <v>0.45347222222222222</v>
      </c>
      <c r="C11" s="12">
        <f t="shared" si="0"/>
        <v>653</v>
      </c>
      <c r="D11" s="12">
        <f t="shared" si="1"/>
        <v>35</v>
      </c>
      <c r="E11" s="5">
        <v>70</v>
      </c>
      <c r="F11" s="5">
        <v>478111</v>
      </c>
      <c r="G11" s="5">
        <v>2529317</v>
      </c>
      <c r="H11" s="5">
        <v>170</v>
      </c>
      <c r="I11" s="5">
        <v>7</v>
      </c>
      <c r="J11" s="5"/>
      <c r="K11" s="5"/>
      <c r="L11" s="5">
        <f t="shared" si="2"/>
        <v>-0.70000000000000007</v>
      </c>
      <c r="M11">
        <f t="shared" si="3"/>
        <v>7.7</v>
      </c>
    </row>
    <row r="12" spans="1:13" x14ac:dyDescent="0.3">
      <c r="A12" s="5">
        <v>9</v>
      </c>
      <c r="B12" s="6">
        <v>0.45763888888888887</v>
      </c>
      <c r="C12" s="12">
        <f t="shared" si="0"/>
        <v>659</v>
      </c>
      <c r="D12" s="12">
        <f t="shared" si="1"/>
        <v>29</v>
      </c>
      <c r="E12" s="5">
        <v>80</v>
      </c>
      <c r="F12" s="5">
        <v>478116</v>
      </c>
      <c r="G12" s="5">
        <v>2529310</v>
      </c>
      <c r="H12" s="5">
        <v>169</v>
      </c>
      <c r="I12" s="5">
        <v>12</v>
      </c>
      <c r="J12" s="5"/>
      <c r="K12" s="5"/>
      <c r="L12" s="5">
        <f t="shared" si="2"/>
        <v>-0.57999999999999996</v>
      </c>
      <c r="M12">
        <f t="shared" si="3"/>
        <v>12.58</v>
      </c>
    </row>
    <row r="13" spans="1:13" x14ac:dyDescent="0.3">
      <c r="A13" s="5">
        <v>10</v>
      </c>
      <c r="B13" s="6">
        <v>0.45833333333333331</v>
      </c>
      <c r="C13" s="12">
        <f t="shared" si="0"/>
        <v>660</v>
      </c>
      <c r="D13" s="12">
        <f t="shared" si="1"/>
        <v>28</v>
      </c>
      <c r="E13" s="5">
        <v>90</v>
      </c>
      <c r="F13" s="5">
        <v>478121</v>
      </c>
      <c r="G13" s="5">
        <v>2529299</v>
      </c>
      <c r="H13" s="5">
        <v>166</v>
      </c>
      <c r="I13" s="5">
        <v>29</v>
      </c>
      <c r="J13" s="5"/>
      <c r="K13" s="5"/>
      <c r="L13" s="5">
        <f t="shared" si="2"/>
        <v>-0.56000000000000005</v>
      </c>
      <c r="M13">
        <f t="shared" si="3"/>
        <v>29.56</v>
      </c>
    </row>
    <row r="14" spans="1:13" x14ac:dyDescent="0.3">
      <c r="A14" s="5">
        <v>11</v>
      </c>
      <c r="B14" s="6">
        <v>0.4604166666666667</v>
      </c>
      <c r="C14" s="12">
        <f t="shared" si="0"/>
        <v>663</v>
      </c>
      <c r="D14" s="12">
        <f t="shared" si="1"/>
        <v>25</v>
      </c>
      <c r="E14" s="5">
        <v>100</v>
      </c>
      <c r="F14" s="5">
        <v>478125</v>
      </c>
      <c r="G14" s="5">
        <v>2529289</v>
      </c>
      <c r="H14" s="5">
        <v>162</v>
      </c>
      <c r="I14" s="5">
        <v>14</v>
      </c>
      <c r="J14" s="5"/>
      <c r="K14" s="5"/>
      <c r="L14" s="5">
        <f t="shared" si="2"/>
        <v>-0.5</v>
      </c>
      <c r="M14">
        <f t="shared" si="3"/>
        <v>14.5</v>
      </c>
    </row>
    <row r="15" spans="1:13" x14ac:dyDescent="0.3">
      <c r="A15" s="5">
        <v>12</v>
      </c>
      <c r="B15" s="6">
        <v>0.46319444444444446</v>
      </c>
      <c r="C15" s="12">
        <f t="shared" si="0"/>
        <v>667</v>
      </c>
      <c r="D15" s="12">
        <f t="shared" si="1"/>
        <v>21</v>
      </c>
      <c r="E15" s="5">
        <v>110</v>
      </c>
      <c r="F15" s="5">
        <v>478126</v>
      </c>
      <c r="G15" s="5">
        <v>2529278</v>
      </c>
      <c r="H15" s="5">
        <v>167</v>
      </c>
      <c r="I15" s="5">
        <v>10</v>
      </c>
      <c r="J15" s="5"/>
      <c r="K15" s="5"/>
      <c r="L15" s="5">
        <f t="shared" si="2"/>
        <v>-0.42</v>
      </c>
      <c r="M15">
        <f t="shared" si="3"/>
        <v>10.42</v>
      </c>
    </row>
    <row r="16" spans="1:13" x14ac:dyDescent="0.3">
      <c r="A16" s="5">
        <v>13</v>
      </c>
      <c r="B16" s="6">
        <v>0.46597222222222223</v>
      </c>
      <c r="C16" s="12">
        <f t="shared" si="0"/>
        <v>671</v>
      </c>
      <c r="D16" s="12">
        <f t="shared" si="1"/>
        <v>17</v>
      </c>
      <c r="E16" s="5">
        <v>120</v>
      </c>
      <c r="F16" s="5">
        <v>478132</v>
      </c>
      <c r="G16" s="5">
        <v>2529270</v>
      </c>
      <c r="H16" s="5">
        <v>176</v>
      </c>
      <c r="I16" s="5">
        <v>17</v>
      </c>
      <c r="J16" s="5"/>
      <c r="K16" s="5"/>
      <c r="L16" s="5">
        <f t="shared" si="2"/>
        <v>-0.34</v>
      </c>
      <c r="M16">
        <f t="shared" si="3"/>
        <v>17.34</v>
      </c>
    </row>
    <row r="17" spans="1:13" x14ac:dyDescent="0.3">
      <c r="A17" s="5">
        <v>14</v>
      </c>
      <c r="B17" s="6">
        <v>0.46736111111111112</v>
      </c>
      <c r="C17" s="12">
        <f t="shared" si="0"/>
        <v>673</v>
      </c>
      <c r="D17" s="12">
        <f t="shared" si="1"/>
        <v>15</v>
      </c>
      <c r="E17" s="5">
        <v>130</v>
      </c>
      <c r="F17" s="5">
        <v>478133</v>
      </c>
      <c r="G17" s="5">
        <v>2529263</v>
      </c>
      <c r="H17" s="5">
        <v>172</v>
      </c>
      <c r="I17" s="5">
        <v>9</v>
      </c>
      <c r="J17" s="5"/>
      <c r="K17" s="5"/>
      <c r="L17" s="5">
        <f t="shared" si="2"/>
        <v>-0.3</v>
      </c>
      <c r="M17">
        <f t="shared" si="3"/>
        <v>9.3000000000000007</v>
      </c>
    </row>
    <row r="18" spans="1:13" x14ac:dyDescent="0.3">
      <c r="A18" s="5">
        <v>15</v>
      </c>
      <c r="B18" s="6">
        <v>0.47083333333333338</v>
      </c>
      <c r="C18" s="12">
        <f t="shared" si="0"/>
        <v>678</v>
      </c>
      <c r="D18" s="12">
        <f t="shared" si="1"/>
        <v>10</v>
      </c>
      <c r="E18" s="5">
        <v>140</v>
      </c>
      <c r="F18" s="5">
        <v>478139</v>
      </c>
      <c r="G18" s="5">
        <v>2529252</v>
      </c>
      <c r="H18" s="5">
        <v>168</v>
      </c>
      <c r="I18" s="5">
        <v>8</v>
      </c>
      <c r="J18" s="5"/>
      <c r="K18" s="5"/>
      <c r="L18" s="5">
        <f t="shared" si="2"/>
        <v>-0.2</v>
      </c>
      <c r="M18">
        <f t="shared" si="3"/>
        <v>8.1999999999999993</v>
      </c>
    </row>
    <row r="19" spans="1:13" x14ac:dyDescent="0.3">
      <c r="A19" s="5">
        <v>16</v>
      </c>
      <c r="B19" s="6">
        <v>0.47222222222222227</v>
      </c>
      <c r="C19" s="12">
        <f t="shared" si="0"/>
        <v>680</v>
      </c>
      <c r="D19" s="12">
        <f t="shared" si="1"/>
        <v>8</v>
      </c>
      <c r="E19" s="5">
        <v>150</v>
      </c>
      <c r="F19" s="5">
        <v>478145</v>
      </c>
      <c r="G19" s="5">
        <v>2529240</v>
      </c>
      <c r="H19" s="5">
        <v>169</v>
      </c>
      <c r="I19" s="5">
        <v>5</v>
      </c>
      <c r="J19" s="5"/>
      <c r="K19" s="5"/>
      <c r="L19" s="5">
        <f t="shared" si="2"/>
        <v>-0.16</v>
      </c>
      <c r="M19">
        <f t="shared" si="3"/>
        <v>5.16</v>
      </c>
    </row>
    <row r="20" spans="1:13" x14ac:dyDescent="0.3">
      <c r="A20" s="5">
        <v>17</v>
      </c>
      <c r="B20" s="6">
        <v>0.47361111111111115</v>
      </c>
      <c r="C20" s="12">
        <f t="shared" si="0"/>
        <v>682</v>
      </c>
      <c r="D20" s="12">
        <f t="shared" si="1"/>
        <v>6</v>
      </c>
      <c r="E20" s="5">
        <v>160</v>
      </c>
      <c r="F20" s="5">
        <v>478153</v>
      </c>
      <c r="G20" s="5">
        <v>2529231</v>
      </c>
      <c r="H20" s="5">
        <v>173</v>
      </c>
      <c r="I20" s="5">
        <v>-19</v>
      </c>
      <c r="J20" s="5"/>
      <c r="K20" s="5"/>
      <c r="L20" s="5">
        <f t="shared" si="2"/>
        <v>-0.12</v>
      </c>
      <c r="M20">
        <f t="shared" si="3"/>
        <v>-18.88</v>
      </c>
    </row>
    <row r="21" spans="1:13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3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topLeftCell="B3" workbookViewId="0">
      <selection activeCell="M4" sqref="M4:M26"/>
    </sheetView>
  </sheetViews>
  <sheetFormatPr defaultRowHeight="14.4" x14ac:dyDescent="0.3"/>
  <cols>
    <col min="1" max="1" width="13.5546875" customWidth="1"/>
    <col min="2" max="4" width="13.6640625" customWidth="1"/>
    <col min="5" max="5" width="15.44140625" customWidth="1"/>
    <col min="6" max="7" width="17.109375" customWidth="1"/>
    <col min="8" max="8" width="14.44140625" customWidth="1"/>
    <col min="9" max="9" width="22.6640625" customWidth="1"/>
    <col min="10" max="10" width="15.33203125" customWidth="1"/>
    <col min="11" max="11" width="20.33203125" customWidth="1"/>
    <col min="12" max="12" width="18.88671875" customWidth="1"/>
    <col min="13" max="13" width="19.109375" customWidth="1"/>
  </cols>
  <sheetData>
    <row r="1" spans="1:13" s="1" customFormat="1" ht="39.75" customHeight="1" x14ac:dyDescent="0.3">
      <c r="A1" s="1" t="s">
        <v>0</v>
      </c>
    </row>
    <row r="2" spans="1:13" s="3" customFormat="1" ht="32.25" customHeight="1" x14ac:dyDescent="0.3">
      <c r="A2" s="2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.75" customHeight="1" x14ac:dyDescent="0.3">
      <c r="A3" s="4" t="s">
        <v>1</v>
      </c>
      <c r="B3" s="4" t="s">
        <v>2</v>
      </c>
      <c r="C3" s="4" t="s">
        <v>12</v>
      </c>
      <c r="D3" s="4" t="s">
        <v>18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14</v>
      </c>
      <c r="M3" s="4" t="s">
        <v>19</v>
      </c>
    </row>
    <row r="4" spans="1:13" x14ac:dyDescent="0.3">
      <c r="A4" s="5">
        <v>1</v>
      </c>
      <c r="B4" s="6">
        <v>0.39513888888888887</v>
      </c>
      <c r="C4" s="12">
        <f>HOUR(B4)*60+MINUTE(B4)+SECOND(B4)/60</f>
        <v>569</v>
      </c>
      <c r="D4" s="12">
        <f>618-C4</f>
        <v>49</v>
      </c>
      <c r="E4" s="5">
        <v>0</v>
      </c>
      <c r="F4" s="5">
        <v>478151</v>
      </c>
      <c r="G4" s="5">
        <v>2529405</v>
      </c>
      <c r="H4" s="5">
        <v>177</v>
      </c>
      <c r="I4" s="5">
        <v>-5</v>
      </c>
      <c r="J4" s="6">
        <v>0.4291666666666667</v>
      </c>
      <c r="K4" s="5">
        <v>-7</v>
      </c>
      <c r="L4" s="5">
        <f>((-7+5)/49)*D4</f>
        <v>-1.9999999999999998</v>
      </c>
      <c r="M4">
        <f>I4-L4</f>
        <v>-3</v>
      </c>
    </row>
    <row r="5" spans="1:13" x14ac:dyDescent="0.3">
      <c r="A5" s="5">
        <v>2</v>
      </c>
      <c r="B5" s="6">
        <v>0.3972222222222222</v>
      </c>
      <c r="C5" s="12">
        <f t="shared" ref="C5:C26" si="0">HOUR(B5)*60+MINUTE(B5)+SECOND(B5)/60</f>
        <v>572</v>
      </c>
      <c r="D5" s="12">
        <f t="shared" ref="D5:D26" si="1">618-C5</f>
        <v>46</v>
      </c>
      <c r="E5" s="5">
        <v>10</v>
      </c>
      <c r="F5" s="5">
        <v>478155</v>
      </c>
      <c r="G5" s="5">
        <v>2529395</v>
      </c>
      <c r="H5" s="5">
        <v>171</v>
      </c>
      <c r="I5" s="5">
        <v>-6</v>
      </c>
      <c r="J5" s="6"/>
      <c r="K5" s="5"/>
      <c r="L5" s="5">
        <f t="shared" ref="L5:L27" si="2">((-7+5)/49)*D5</f>
        <v>-1.8775510204081631</v>
      </c>
      <c r="M5">
        <f t="shared" ref="M5:M26" si="3">I5-L5</f>
        <v>-4.1224489795918373</v>
      </c>
    </row>
    <row r="6" spans="1:13" x14ac:dyDescent="0.3">
      <c r="A6" s="5">
        <v>3</v>
      </c>
      <c r="B6" s="6">
        <v>0.39861111111111108</v>
      </c>
      <c r="C6" s="12">
        <f t="shared" si="0"/>
        <v>574</v>
      </c>
      <c r="D6" s="12">
        <f t="shared" si="1"/>
        <v>44</v>
      </c>
      <c r="E6" s="5">
        <v>20</v>
      </c>
      <c r="F6" s="5">
        <v>478159</v>
      </c>
      <c r="G6" s="5">
        <v>2529384</v>
      </c>
      <c r="H6" s="5">
        <v>172</v>
      </c>
      <c r="I6" s="5">
        <v>-2</v>
      </c>
      <c r="J6" s="6"/>
      <c r="K6" s="5"/>
      <c r="L6" s="5">
        <f t="shared" si="2"/>
        <v>-1.7959183673469385</v>
      </c>
      <c r="M6">
        <f t="shared" si="3"/>
        <v>-0.20408163265306145</v>
      </c>
    </row>
    <row r="7" spans="1:13" x14ac:dyDescent="0.3">
      <c r="A7" s="5">
        <v>4</v>
      </c>
      <c r="B7" s="6">
        <v>0.39930555555555558</v>
      </c>
      <c r="C7" s="12">
        <f t="shared" si="0"/>
        <v>575</v>
      </c>
      <c r="D7" s="12">
        <f t="shared" si="1"/>
        <v>43</v>
      </c>
      <c r="E7" s="5">
        <v>30</v>
      </c>
      <c r="F7" s="5">
        <v>478165</v>
      </c>
      <c r="G7" s="5">
        <v>2529374</v>
      </c>
      <c r="H7" s="5">
        <v>169</v>
      </c>
      <c r="I7" s="5">
        <v>6</v>
      </c>
      <c r="J7" s="5"/>
      <c r="K7" s="5"/>
      <c r="L7" s="5">
        <f t="shared" si="2"/>
        <v>-1.7551020408163265</v>
      </c>
      <c r="M7">
        <f t="shared" si="3"/>
        <v>7.7551020408163263</v>
      </c>
    </row>
    <row r="8" spans="1:13" x14ac:dyDescent="0.3">
      <c r="A8" s="5">
        <v>5</v>
      </c>
      <c r="B8" s="6">
        <v>0.39999999999999997</v>
      </c>
      <c r="C8" s="12">
        <f t="shared" si="0"/>
        <v>576</v>
      </c>
      <c r="D8" s="12">
        <f t="shared" si="1"/>
        <v>42</v>
      </c>
      <c r="E8" s="5">
        <v>40</v>
      </c>
      <c r="F8" s="5">
        <v>478166</v>
      </c>
      <c r="G8" s="5">
        <v>2529367</v>
      </c>
      <c r="H8" s="5">
        <v>170</v>
      </c>
      <c r="I8" s="5">
        <v>10</v>
      </c>
      <c r="J8" s="5"/>
      <c r="K8" s="5"/>
      <c r="L8" s="5">
        <f t="shared" si="2"/>
        <v>-1.7142857142857142</v>
      </c>
      <c r="M8">
        <f t="shared" si="3"/>
        <v>11.714285714285714</v>
      </c>
    </row>
    <row r="9" spans="1:13" x14ac:dyDescent="0.3">
      <c r="A9" s="5">
        <v>6</v>
      </c>
      <c r="B9" s="6">
        <v>0.40069444444444446</v>
      </c>
      <c r="C9" s="12">
        <f t="shared" si="0"/>
        <v>577</v>
      </c>
      <c r="D9" s="12">
        <f t="shared" si="1"/>
        <v>41</v>
      </c>
      <c r="E9" s="5">
        <v>50</v>
      </c>
      <c r="F9" s="5">
        <v>478172</v>
      </c>
      <c r="G9" s="5">
        <v>2529356</v>
      </c>
      <c r="H9" s="5">
        <v>171</v>
      </c>
      <c r="I9" s="5">
        <v>16</v>
      </c>
      <c r="J9" s="5"/>
      <c r="K9" s="5"/>
      <c r="L9" s="5">
        <f t="shared" si="2"/>
        <v>-1.6734693877551019</v>
      </c>
      <c r="M9">
        <f t="shared" si="3"/>
        <v>17.673469387755102</v>
      </c>
    </row>
    <row r="10" spans="1:13" x14ac:dyDescent="0.3">
      <c r="A10" s="5">
        <v>7</v>
      </c>
      <c r="B10" s="6">
        <v>0.40138888888888885</v>
      </c>
      <c r="C10" s="12">
        <f t="shared" si="0"/>
        <v>578</v>
      </c>
      <c r="D10" s="12">
        <f t="shared" si="1"/>
        <v>40</v>
      </c>
      <c r="E10" s="5">
        <v>60</v>
      </c>
      <c r="F10" s="5">
        <v>478181</v>
      </c>
      <c r="G10" s="5">
        <v>2529347</v>
      </c>
      <c r="H10" s="5">
        <v>169</v>
      </c>
      <c r="I10" s="5">
        <v>19</v>
      </c>
      <c r="J10" s="5"/>
      <c r="K10" s="5"/>
      <c r="L10" s="5">
        <f t="shared" si="2"/>
        <v>-1.6326530612244896</v>
      </c>
      <c r="M10">
        <f t="shared" si="3"/>
        <v>20.632653061224488</v>
      </c>
    </row>
    <row r="11" spans="1:13" x14ac:dyDescent="0.3">
      <c r="A11" s="5">
        <v>8</v>
      </c>
      <c r="B11" s="6">
        <v>0.40208333333333335</v>
      </c>
      <c r="C11" s="12">
        <f t="shared" si="0"/>
        <v>579</v>
      </c>
      <c r="D11" s="12">
        <f t="shared" si="1"/>
        <v>39</v>
      </c>
      <c r="E11" s="5">
        <v>70</v>
      </c>
      <c r="F11" s="5">
        <v>478188</v>
      </c>
      <c r="G11" s="5">
        <v>2529340</v>
      </c>
      <c r="H11" s="5">
        <v>165</v>
      </c>
      <c r="I11" s="5">
        <v>17</v>
      </c>
      <c r="J11" s="5"/>
      <c r="K11" s="5"/>
      <c r="L11" s="5">
        <f t="shared" si="2"/>
        <v>-1.5918367346938773</v>
      </c>
      <c r="M11">
        <f t="shared" si="3"/>
        <v>18.591836734693878</v>
      </c>
    </row>
    <row r="12" spans="1:13" x14ac:dyDescent="0.3">
      <c r="A12" s="5">
        <v>9</v>
      </c>
      <c r="B12" s="6">
        <v>0.40277777777777773</v>
      </c>
      <c r="C12" s="12">
        <f t="shared" si="0"/>
        <v>580</v>
      </c>
      <c r="D12" s="12">
        <f t="shared" si="1"/>
        <v>38</v>
      </c>
      <c r="E12" s="5">
        <v>80</v>
      </c>
      <c r="F12" s="5">
        <v>478191</v>
      </c>
      <c r="G12" s="5">
        <v>2529329</v>
      </c>
      <c r="H12" s="5">
        <v>167</v>
      </c>
      <c r="I12" s="5">
        <v>26</v>
      </c>
      <c r="J12" s="5"/>
      <c r="K12" s="5"/>
      <c r="L12" s="5">
        <f t="shared" si="2"/>
        <v>-1.5510204081632653</v>
      </c>
      <c r="M12">
        <f t="shared" si="3"/>
        <v>27.551020408163264</v>
      </c>
    </row>
    <row r="13" spans="1:13" x14ac:dyDescent="0.3">
      <c r="A13" s="5">
        <v>10</v>
      </c>
      <c r="B13" s="6">
        <v>0.40347222222222223</v>
      </c>
      <c r="C13" s="12">
        <f t="shared" si="0"/>
        <v>581</v>
      </c>
      <c r="D13" s="12">
        <f t="shared" si="1"/>
        <v>37</v>
      </c>
      <c r="E13" s="5">
        <v>90</v>
      </c>
      <c r="F13" s="5">
        <v>478194</v>
      </c>
      <c r="G13" s="5">
        <v>2529320</v>
      </c>
      <c r="H13" s="5">
        <v>165</v>
      </c>
      <c r="I13" s="5">
        <v>21</v>
      </c>
      <c r="J13" s="5"/>
      <c r="K13" s="5"/>
      <c r="L13" s="5">
        <f t="shared" si="2"/>
        <v>-1.510204081632653</v>
      </c>
      <c r="M13">
        <f t="shared" si="3"/>
        <v>22.510204081632654</v>
      </c>
    </row>
    <row r="14" spans="1:13" x14ac:dyDescent="0.3">
      <c r="A14" s="5">
        <v>11</v>
      </c>
      <c r="B14" s="6">
        <v>0.40416666666666662</v>
      </c>
      <c r="C14" s="12">
        <f t="shared" si="0"/>
        <v>582</v>
      </c>
      <c r="D14" s="12">
        <f t="shared" si="1"/>
        <v>36</v>
      </c>
      <c r="E14" s="5">
        <v>100</v>
      </c>
      <c r="F14" s="5">
        <v>478199</v>
      </c>
      <c r="G14" s="5">
        <v>2529314</v>
      </c>
      <c r="H14" s="5">
        <v>171</v>
      </c>
      <c r="I14" s="5">
        <v>29</v>
      </c>
      <c r="J14" s="5"/>
      <c r="K14" s="5"/>
      <c r="L14" s="5">
        <f t="shared" si="2"/>
        <v>-1.4693877551020407</v>
      </c>
      <c r="M14">
        <f t="shared" si="3"/>
        <v>30.469387755102041</v>
      </c>
    </row>
    <row r="15" spans="1:13" x14ac:dyDescent="0.3">
      <c r="A15" s="5">
        <v>12</v>
      </c>
      <c r="B15" s="6">
        <v>0.4069444444444445</v>
      </c>
      <c r="C15" s="12">
        <f t="shared" si="0"/>
        <v>586</v>
      </c>
      <c r="D15" s="12">
        <f t="shared" si="1"/>
        <v>32</v>
      </c>
      <c r="E15" s="5">
        <v>110</v>
      </c>
      <c r="F15" s="5">
        <v>478211</v>
      </c>
      <c r="G15" s="5">
        <v>2529307</v>
      </c>
      <c r="H15" s="5">
        <v>169</v>
      </c>
      <c r="I15" s="5">
        <v>19</v>
      </c>
      <c r="J15" s="5"/>
      <c r="K15" s="5"/>
      <c r="L15" s="5">
        <f t="shared" si="2"/>
        <v>-1.3061224489795917</v>
      </c>
      <c r="M15">
        <f t="shared" si="3"/>
        <v>20.306122448979593</v>
      </c>
    </row>
    <row r="16" spans="1:13" x14ac:dyDescent="0.3">
      <c r="A16" s="5">
        <v>13</v>
      </c>
      <c r="B16" s="6">
        <v>0.40833333333333338</v>
      </c>
      <c r="C16" s="12">
        <f t="shared" si="0"/>
        <v>588</v>
      </c>
      <c r="D16" s="12">
        <f t="shared" si="1"/>
        <v>30</v>
      </c>
      <c r="E16" s="5">
        <v>120</v>
      </c>
      <c r="F16" s="5">
        <v>478214</v>
      </c>
      <c r="G16" s="5">
        <v>2529298</v>
      </c>
      <c r="H16" s="5">
        <v>174</v>
      </c>
      <c r="I16" s="5">
        <v>23</v>
      </c>
      <c r="J16" s="5"/>
      <c r="K16" s="5"/>
      <c r="L16" s="5">
        <f t="shared" si="2"/>
        <v>-1.2244897959183672</v>
      </c>
      <c r="M16">
        <f t="shared" si="3"/>
        <v>24.224489795918366</v>
      </c>
    </row>
    <row r="17" spans="1:13" x14ac:dyDescent="0.3">
      <c r="A17" s="5">
        <v>14</v>
      </c>
      <c r="B17" s="6">
        <v>0.40972222222222227</v>
      </c>
      <c r="C17" s="12">
        <f t="shared" si="0"/>
        <v>590</v>
      </c>
      <c r="D17" s="12">
        <f t="shared" si="1"/>
        <v>28</v>
      </c>
      <c r="E17" s="5">
        <v>130</v>
      </c>
      <c r="F17" s="5">
        <v>478214</v>
      </c>
      <c r="G17" s="5">
        <v>2529289</v>
      </c>
      <c r="H17" s="5">
        <v>174</v>
      </c>
      <c r="I17" s="5">
        <v>27</v>
      </c>
      <c r="J17" s="5"/>
      <c r="K17" s="5"/>
      <c r="L17" s="5">
        <f t="shared" si="2"/>
        <v>-1.1428571428571428</v>
      </c>
      <c r="M17">
        <f t="shared" si="3"/>
        <v>28.142857142857142</v>
      </c>
    </row>
    <row r="18" spans="1:13" x14ac:dyDescent="0.3">
      <c r="A18" s="5">
        <v>15</v>
      </c>
      <c r="B18" s="6">
        <v>0.41111111111111115</v>
      </c>
      <c r="C18" s="12">
        <f t="shared" si="0"/>
        <v>592</v>
      </c>
      <c r="D18" s="12">
        <f t="shared" si="1"/>
        <v>26</v>
      </c>
      <c r="E18" s="5">
        <v>140</v>
      </c>
      <c r="F18" s="5">
        <v>478219</v>
      </c>
      <c r="G18" s="5">
        <v>2529278</v>
      </c>
      <c r="H18" s="5">
        <v>172</v>
      </c>
      <c r="I18" s="5">
        <v>16</v>
      </c>
      <c r="J18" s="5"/>
      <c r="K18" s="5"/>
      <c r="L18" s="5">
        <f t="shared" si="2"/>
        <v>-1.0612244897959182</v>
      </c>
      <c r="M18">
        <f t="shared" si="3"/>
        <v>17.061224489795919</v>
      </c>
    </row>
    <row r="19" spans="1:13" x14ac:dyDescent="0.3">
      <c r="A19" s="5">
        <v>16</v>
      </c>
      <c r="B19" s="6">
        <v>0.41180555555555554</v>
      </c>
      <c r="C19" s="12">
        <f t="shared" si="0"/>
        <v>593</v>
      </c>
      <c r="D19" s="12">
        <f t="shared" si="1"/>
        <v>25</v>
      </c>
      <c r="E19" s="5">
        <v>150</v>
      </c>
      <c r="F19" s="5">
        <v>478228</v>
      </c>
      <c r="G19" s="5">
        <v>2529271</v>
      </c>
      <c r="H19" s="5">
        <v>175</v>
      </c>
      <c r="I19" s="5">
        <v>21</v>
      </c>
      <c r="J19" s="5"/>
      <c r="K19" s="5"/>
      <c r="L19" s="5">
        <f t="shared" si="2"/>
        <v>-1.0204081632653061</v>
      </c>
      <c r="M19">
        <f t="shared" si="3"/>
        <v>22.020408163265305</v>
      </c>
    </row>
    <row r="20" spans="1:13" x14ac:dyDescent="0.3">
      <c r="A20" s="5">
        <v>17</v>
      </c>
      <c r="B20" s="6">
        <v>0.41319444444444442</v>
      </c>
      <c r="C20" s="12">
        <f t="shared" si="0"/>
        <v>595</v>
      </c>
      <c r="D20" s="12">
        <f t="shared" si="1"/>
        <v>23</v>
      </c>
      <c r="E20" s="5">
        <v>160</v>
      </c>
      <c r="F20" s="5">
        <v>478238</v>
      </c>
      <c r="G20" s="5">
        <v>2529262</v>
      </c>
      <c r="H20" s="5">
        <v>173</v>
      </c>
      <c r="I20" s="5">
        <v>17</v>
      </c>
      <c r="J20" s="5"/>
      <c r="K20" s="5"/>
      <c r="L20" s="5">
        <f t="shared" si="2"/>
        <v>-0.93877551020408156</v>
      </c>
      <c r="M20">
        <f t="shared" si="3"/>
        <v>17.938775510204081</v>
      </c>
    </row>
    <row r="21" spans="1:13" x14ac:dyDescent="0.3">
      <c r="A21" s="5">
        <v>18</v>
      </c>
      <c r="B21" s="6">
        <v>0.4152777777777778</v>
      </c>
      <c r="C21" s="12">
        <f t="shared" si="0"/>
        <v>598</v>
      </c>
      <c r="D21" s="12">
        <f t="shared" si="1"/>
        <v>20</v>
      </c>
      <c r="E21" s="5">
        <v>170</v>
      </c>
      <c r="F21" s="5">
        <v>478245</v>
      </c>
      <c r="G21" s="5">
        <v>2529253</v>
      </c>
      <c r="H21" s="5">
        <v>169</v>
      </c>
      <c r="I21" s="5">
        <v>20</v>
      </c>
      <c r="J21" s="5"/>
      <c r="K21" s="5"/>
      <c r="L21" s="5">
        <f t="shared" si="2"/>
        <v>-0.81632653061224481</v>
      </c>
      <c r="M21">
        <f t="shared" si="3"/>
        <v>20.816326530612244</v>
      </c>
    </row>
    <row r="22" spans="1:13" x14ac:dyDescent="0.3">
      <c r="A22" s="5">
        <v>19</v>
      </c>
      <c r="B22" s="6">
        <v>0.41597222222222219</v>
      </c>
      <c r="C22" s="12">
        <f t="shared" si="0"/>
        <v>599</v>
      </c>
      <c r="D22" s="12">
        <f t="shared" si="1"/>
        <v>19</v>
      </c>
      <c r="E22" s="5">
        <v>180</v>
      </c>
      <c r="F22" s="5">
        <v>478249</v>
      </c>
      <c r="G22" s="5">
        <v>2529243</v>
      </c>
      <c r="H22" s="5">
        <v>173</v>
      </c>
      <c r="I22" s="5">
        <v>10</v>
      </c>
      <c r="J22" s="5"/>
      <c r="K22" s="5"/>
      <c r="L22" s="5">
        <f t="shared" si="2"/>
        <v>-0.77551020408163263</v>
      </c>
      <c r="M22">
        <f t="shared" si="3"/>
        <v>10.775510204081632</v>
      </c>
    </row>
    <row r="23" spans="1:13" x14ac:dyDescent="0.3">
      <c r="A23" s="5">
        <v>20</v>
      </c>
      <c r="B23" s="6">
        <v>0.41736111111111113</v>
      </c>
      <c r="C23" s="12">
        <f t="shared" si="0"/>
        <v>601</v>
      </c>
      <c r="D23" s="12">
        <f t="shared" si="1"/>
        <v>17</v>
      </c>
      <c r="E23" s="5">
        <v>190</v>
      </c>
      <c r="F23" s="5">
        <v>478251</v>
      </c>
      <c r="G23" s="5">
        <v>2529235</v>
      </c>
      <c r="H23" s="5">
        <v>174</v>
      </c>
      <c r="I23" s="5">
        <v>5</v>
      </c>
      <c r="J23" s="5"/>
      <c r="K23" s="5"/>
      <c r="L23" s="5">
        <f t="shared" si="2"/>
        <v>-0.69387755102040816</v>
      </c>
      <c r="M23">
        <f t="shared" si="3"/>
        <v>5.6938775510204085</v>
      </c>
    </row>
    <row r="24" spans="1:13" x14ac:dyDescent="0.3">
      <c r="A24" s="5">
        <v>21</v>
      </c>
      <c r="B24" s="6">
        <v>0.41875000000000001</v>
      </c>
      <c r="C24" s="12">
        <f t="shared" si="0"/>
        <v>603</v>
      </c>
      <c r="D24" s="12">
        <f t="shared" si="1"/>
        <v>15</v>
      </c>
      <c r="E24" s="5">
        <v>200</v>
      </c>
      <c r="F24" s="5">
        <v>478254</v>
      </c>
      <c r="G24" s="5">
        <v>2529226</v>
      </c>
      <c r="H24" s="5">
        <v>176</v>
      </c>
      <c r="I24" s="5">
        <v>-7</v>
      </c>
      <c r="J24" s="5"/>
      <c r="K24" s="5"/>
      <c r="L24" s="5">
        <f t="shared" si="2"/>
        <v>-0.61224489795918358</v>
      </c>
      <c r="M24">
        <f t="shared" si="3"/>
        <v>-6.3877551020408161</v>
      </c>
    </row>
    <row r="25" spans="1:13" x14ac:dyDescent="0.3">
      <c r="A25" s="5">
        <v>22</v>
      </c>
      <c r="B25" s="6">
        <v>0.41944444444444445</v>
      </c>
      <c r="C25" s="12">
        <f t="shared" si="0"/>
        <v>604</v>
      </c>
      <c r="D25" s="12">
        <f t="shared" si="1"/>
        <v>14</v>
      </c>
      <c r="E25" s="5">
        <v>210</v>
      </c>
      <c r="F25" s="5">
        <v>478256</v>
      </c>
      <c r="G25" s="5">
        <v>2529220</v>
      </c>
      <c r="H25" s="5">
        <v>176</v>
      </c>
      <c r="I25" s="5">
        <v>-24</v>
      </c>
      <c r="J25" s="5"/>
      <c r="K25" s="5"/>
      <c r="L25" s="5">
        <f t="shared" si="2"/>
        <v>-0.5714285714285714</v>
      </c>
      <c r="M25">
        <f t="shared" si="3"/>
        <v>-23.428571428571427</v>
      </c>
    </row>
    <row r="26" spans="1:13" x14ac:dyDescent="0.3">
      <c r="A26" s="5">
        <v>23</v>
      </c>
      <c r="B26" s="6">
        <v>0.4201388888888889</v>
      </c>
      <c r="C26" s="12">
        <f t="shared" si="0"/>
        <v>605</v>
      </c>
      <c r="D26" s="12">
        <f t="shared" si="1"/>
        <v>13</v>
      </c>
      <c r="E26" s="5">
        <v>220</v>
      </c>
      <c r="F26" s="5">
        <v>478261</v>
      </c>
      <c r="G26" s="5">
        <v>2529211</v>
      </c>
      <c r="H26" s="5">
        <v>180</v>
      </c>
      <c r="I26" s="5">
        <v>-9</v>
      </c>
      <c r="J26" s="5"/>
      <c r="K26" s="5"/>
      <c r="L26" s="5">
        <f t="shared" si="2"/>
        <v>-0.53061224489795911</v>
      </c>
      <c r="M26">
        <f t="shared" si="3"/>
        <v>-8.4693877551020407</v>
      </c>
    </row>
    <row r="27" spans="1:13" x14ac:dyDescent="0.3">
      <c r="L27" s="5">
        <f t="shared" si="2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topLeftCell="A2" workbookViewId="0">
      <selection activeCell="K4" sqref="K4:K23"/>
    </sheetView>
  </sheetViews>
  <sheetFormatPr defaultRowHeight="14.4" x14ac:dyDescent="0.3"/>
  <cols>
    <col min="1" max="1" width="13.33203125" customWidth="1"/>
    <col min="2" max="2" width="15" customWidth="1"/>
    <col min="3" max="3" width="14.6640625" customWidth="1"/>
    <col min="4" max="4" width="18.33203125" customWidth="1"/>
    <col min="5" max="5" width="16.6640625" customWidth="1"/>
    <col min="6" max="6" width="15" customWidth="1"/>
    <col min="7" max="7" width="23.44140625" customWidth="1"/>
    <col min="8" max="8" width="15.33203125" customWidth="1"/>
    <col min="9" max="9" width="19.6640625" customWidth="1"/>
    <col min="10" max="10" width="18.44140625" customWidth="1"/>
    <col min="11" max="11" width="18.88671875" customWidth="1"/>
  </cols>
  <sheetData>
    <row r="1" spans="1:11" s="1" customFormat="1" ht="39.75" customHeight="1" x14ac:dyDescent="0.3">
      <c r="A1" s="1" t="s">
        <v>0</v>
      </c>
    </row>
    <row r="2" spans="1:11" s="3" customFormat="1" ht="32.25" customHeight="1" x14ac:dyDescent="0.3">
      <c r="A2" s="2" t="s">
        <v>24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3" customFormat="1" ht="27.75" customHeight="1" x14ac:dyDescent="0.3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15</v>
      </c>
    </row>
    <row r="4" spans="1:11" x14ac:dyDescent="0.3">
      <c r="A4" s="5">
        <v>1</v>
      </c>
      <c r="B4" s="6">
        <v>0.39930555555555558</v>
      </c>
      <c r="C4" s="5">
        <v>0</v>
      </c>
      <c r="D4" s="5">
        <v>478216</v>
      </c>
      <c r="E4" s="5">
        <v>2529443</v>
      </c>
      <c r="F4" s="5">
        <v>187</v>
      </c>
      <c r="G4" s="5">
        <v>-23</v>
      </c>
      <c r="H4" s="6">
        <v>0.44722222222222219</v>
      </c>
      <c r="I4" s="5">
        <v>-23</v>
      </c>
      <c r="J4" s="5"/>
      <c r="K4" s="5">
        <v>-23</v>
      </c>
    </row>
    <row r="5" spans="1:11" x14ac:dyDescent="0.3">
      <c r="A5" s="5">
        <v>2</v>
      </c>
      <c r="B5" s="6">
        <v>0.40208333333333335</v>
      </c>
      <c r="C5" s="5">
        <v>10</v>
      </c>
      <c r="D5" s="5">
        <v>478217</v>
      </c>
      <c r="E5" s="5">
        <v>2529433</v>
      </c>
      <c r="F5" s="5">
        <v>184</v>
      </c>
      <c r="G5" s="5">
        <v>-34</v>
      </c>
      <c r="H5" s="6"/>
      <c r="I5" s="5"/>
      <c r="J5" s="5"/>
      <c r="K5" s="5">
        <v>-34</v>
      </c>
    </row>
    <row r="6" spans="1:11" x14ac:dyDescent="0.3">
      <c r="A6" s="5">
        <v>3</v>
      </c>
      <c r="B6" s="6">
        <v>0.40416666666666662</v>
      </c>
      <c r="C6" s="5">
        <v>20</v>
      </c>
      <c r="D6" s="5">
        <v>478219</v>
      </c>
      <c r="E6" s="5">
        <v>2529422</v>
      </c>
      <c r="F6" s="5">
        <v>182</v>
      </c>
      <c r="G6" s="5">
        <v>-20</v>
      </c>
      <c r="H6" s="5"/>
      <c r="I6" s="5"/>
      <c r="J6" s="5"/>
      <c r="K6" s="5">
        <v>-20</v>
      </c>
    </row>
    <row r="7" spans="1:11" x14ac:dyDescent="0.3">
      <c r="A7" s="5">
        <v>4</v>
      </c>
      <c r="B7" s="6">
        <v>0.4055555555555555</v>
      </c>
      <c r="C7" s="5">
        <v>30</v>
      </c>
      <c r="D7" s="5">
        <v>478223</v>
      </c>
      <c r="E7" s="5">
        <v>2529411</v>
      </c>
      <c r="F7" s="5">
        <v>187</v>
      </c>
      <c r="G7" s="5">
        <v>-14</v>
      </c>
      <c r="H7" s="5"/>
      <c r="I7" s="5"/>
      <c r="J7" s="5"/>
      <c r="K7" s="5">
        <v>-14</v>
      </c>
    </row>
    <row r="8" spans="1:11" x14ac:dyDescent="0.3">
      <c r="A8" s="5">
        <v>5</v>
      </c>
      <c r="B8" s="6">
        <v>0.4069444444444445</v>
      </c>
      <c r="C8" s="5">
        <v>40</v>
      </c>
      <c r="D8" s="5">
        <v>478224</v>
      </c>
      <c r="E8" s="5">
        <v>2529401</v>
      </c>
      <c r="F8" s="5">
        <v>182</v>
      </c>
      <c r="G8" s="5">
        <v>-5</v>
      </c>
      <c r="H8" s="5"/>
      <c r="I8" s="5"/>
      <c r="J8" s="5"/>
      <c r="K8" s="5">
        <v>-5</v>
      </c>
    </row>
    <row r="9" spans="1:11" x14ac:dyDescent="0.3">
      <c r="A9" s="5">
        <v>6</v>
      </c>
      <c r="B9" s="6">
        <v>0.40833333333333338</v>
      </c>
      <c r="C9" s="5">
        <v>50</v>
      </c>
      <c r="D9" s="5">
        <v>478228</v>
      </c>
      <c r="E9" s="5">
        <v>2529391</v>
      </c>
      <c r="F9" s="5">
        <v>178</v>
      </c>
      <c r="G9" s="5">
        <v>-3</v>
      </c>
      <c r="H9" s="5"/>
      <c r="I9" s="5"/>
      <c r="J9" s="5"/>
      <c r="K9" s="5">
        <v>-3</v>
      </c>
    </row>
    <row r="10" spans="1:11" x14ac:dyDescent="0.3">
      <c r="A10" s="5">
        <v>7</v>
      </c>
      <c r="B10" s="6">
        <v>0.41111111111111115</v>
      </c>
      <c r="C10" s="5">
        <v>60</v>
      </c>
      <c r="D10" s="5">
        <v>478238</v>
      </c>
      <c r="E10" s="5">
        <v>2529382</v>
      </c>
      <c r="F10" s="5">
        <v>176</v>
      </c>
      <c r="G10" s="5">
        <v>-12</v>
      </c>
      <c r="H10" s="5"/>
      <c r="I10" s="5"/>
      <c r="J10" s="5"/>
      <c r="K10" s="5">
        <v>-12</v>
      </c>
    </row>
    <row r="11" spans="1:11" x14ac:dyDescent="0.3">
      <c r="A11" s="5">
        <v>8</v>
      </c>
      <c r="B11" s="6">
        <v>0.41250000000000003</v>
      </c>
      <c r="C11" s="5">
        <v>70</v>
      </c>
      <c r="D11" s="5">
        <v>478247</v>
      </c>
      <c r="E11" s="5">
        <v>2529373</v>
      </c>
      <c r="F11" s="5">
        <v>177</v>
      </c>
      <c r="G11" s="5">
        <v>-8</v>
      </c>
      <c r="H11" s="5"/>
      <c r="I11" s="5"/>
      <c r="J11" s="5"/>
      <c r="K11" s="5">
        <v>-8</v>
      </c>
    </row>
    <row r="12" spans="1:11" x14ac:dyDescent="0.3">
      <c r="A12" s="5">
        <v>9</v>
      </c>
      <c r="B12" s="6">
        <v>0.4145833333333333</v>
      </c>
      <c r="C12" s="5">
        <v>80</v>
      </c>
      <c r="D12" s="5">
        <v>478256</v>
      </c>
      <c r="E12" s="5">
        <v>2529365</v>
      </c>
      <c r="F12" s="5">
        <v>180</v>
      </c>
      <c r="G12" s="5">
        <v>-28</v>
      </c>
      <c r="H12" s="5"/>
      <c r="I12" s="5"/>
      <c r="J12" s="5"/>
      <c r="K12" s="5">
        <v>-28</v>
      </c>
    </row>
    <row r="13" spans="1:11" x14ac:dyDescent="0.3">
      <c r="A13" s="5">
        <v>10</v>
      </c>
      <c r="B13" s="6">
        <v>0.4152777777777778</v>
      </c>
      <c r="C13" s="5">
        <v>90</v>
      </c>
      <c r="D13" s="5">
        <v>478262</v>
      </c>
      <c r="E13" s="5">
        <v>2529360</v>
      </c>
      <c r="F13" s="5">
        <v>185</v>
      </c>
      <c r="G13" s="5">
        <v>-19</v>
      </c>
      <c r="H13" s="5"/>
      <c r="I13" s="5"/>
      <c r="J13" s="5"/>
      <c r="K13" s="5">
        <v>-19</v>
      </c>
    </row>
    <row r="14" spans="1:11" x14ac:dyDescent="0.3">
      <c r="A14" s="5">
        <v>11</v>
      </c>
      <c r="B14" s="6">
        <v>0.41666666666666669</v>
      </c>
      <c r="C14" s="5">
        <v>100</v>
      </c>
      <c r="D14" s="5">
        <v>478273</v>
      </c>
      <c r="E14" s="5">
        <v>2529353</v>
      </c>
      <c r="F14" s="5">
        <v>177</v>
      </c>
      <c r="G14" s="5">
        <v>-13</v>
      </c>
      <c r="H14" s="5"/>
      <c r="I14" s="5"/>
      <c r="J14" s="5"/>
      <c r="K14" s="5">
        <v>-13</v>
      </c>
    </row>
    <row r="15" spans="1:11" x14ac:dyDescent="0.3">
      <c r="A15" s="5">
        <v>12</v>
      </c>
      <c r="B15" s="6">
        <v>0.41736111111111113</v>
      </c>
      <c r="C15" s="5">
        <v>110</v>
      </c>
      <c r="D15" s="5">
        <v>478277</v>
      </c>
      <c r="E15" s="5">
        <v>2529345</v>
      </c>
      <c r="F15" s="5">
        <v>175</v>
      </c>
      <c r="G15" s="5">
        <v>3</v>
      </c>
      <c r="H15" s="5"/>
      <c r="I15" s="5"/>
      <c r="J15" s="5"/>
      <c r="K15" s="5">
        <v>3</v>
      </c>
    </row>
    <row r="16" spans="1:11" x14ac:dyDescent="0.3">
      <c r="A16" s="5">
        <v>13</v>
      </c>
      <c r="B16" s="6">
        <v>0.41875000000000001</v>
      </c>
      <c r="C16" s="5">
        <v>120</v>
      </c>
      <c r="D16" s="5">
        <v>478284</v>
      </c>
      <c r="E16" s="5">
        <v>2529337</v>
      </c>
      <c r="F16" s="5">
        <v>176</v>
      </c>
      <c r="G16" s="5">
        <v>7</v>
      </c>
      <c r="H16" s="5"/>
      <c r="I16" s="5"/>
      <c r="J16" s="5"/>
      <c r="K16" s="5">
        <v>7</v>
      </c>
    </row>
    <row r="17" spans="1:11" x14ac:dyDescent="0.3">
      <c r="A17" s="5">
        <v>14</v>
      </c>
      <c r="B17" s="6">
        <v>0.41944444444444445</v>
      </c>
      <c r="C17" s="5">
        <v>130</v>
      </c>
      <c r="D17" s="5">
        <v>478290</v>
      </c>
      <c r="E17" s="5">
        <v>2529328</v>
      </c>
      <c r="F17" s="5">
        <v>175</v>
      </c>
      <c r="G17" s="5">
        <v>-2</v>
      </c>
      <c r="H17" s="5"/>
      <c r="I17" s="5"/>
      <c r="J17" s="5"/>
      <c r="K17" s="5">
        <v>-2</v>
      </c>
    </row>
    <row r="18" spans="1:11" x14ac:dyDescent="0.3">
      <c r="A18" s="5">
        <v>15</v>
      </c>
      <c r="B18" s="6">
        <v>0.42083333333333334</v>
      </c>
      <c r="C18" s="5">
        <v>140</v>
      </c>
      <c r="D18" s="5">
        <v>478297</v>
      </c>
      <c r="E18" s="5">
        <v>2529320</v>
      </c>
      <c r="F18" s="5">
        <v>174</v>
      </c>
      <c r="G18" s="5">
        <v>5</v>
      </c>
      <c r="H18" s="5"/>
      <c r="I18" s="5"/>
      <c r="J18" s="5"/>
      <c r="K18" s="5">
        <v>5</v>
      </c>
    </row>
    <row r="19" spans="1:11" x14ac:dyDescent="0.3">
      <c r="A19" s="5">
        <v>16</v>
      </c>
      <c r="B19" s="6">
        <v>0.42777777777777781</v>
      </c>
      <c r="C19" s="5">
        <v>150</v>
      </c>
      <c r="D19" s="5">
        <v>478305</v>
      </c>
      <c r="E19" s="5">
        <v>2529313</v>
      </c>
      <c r="F19" s="5">
        <v>181</v>
      </c>
      <c r="G19" s="5">
        <v>16</v>
      </c>
      <c r="H19" s="5"/>
      <c r="I19" s="5"/>
      <c r="J19" s="5"/>
      <c r="K19" s="5">
        <v>16</v>
      </c>
    </row>
    <row r="20" spans="1:11" x14ac:dyDescent="0.3">
      <c r="A20" s="5">
        <v>17</v>
      </c>
      <c r="B20" s="6">
        <v>0.43194444444444446</v>
      </c>
      <c r="C20" s="5">
        <v>160</v>
      </c>
      <c r="D20" s="5">
        <v>478307</v>
      </c>
      <c r="E20" s="5">
        <v>2529304</v>
      </c>
      <c r="F20" s="5">
        <v>182</v>
      </c>
      <c r="G20" s="5">
        <v>8</v>
      </c>
      <c r="H20" s="5"/>
      <c r="I20" s="5"/>
      <c r="J20" s="5"/>
      <c r="K20" s="5">
        <v>8</v>
      </c>
    </row>
    <row r="21" spans="1:11" x14ac:dyDescent="0.3">
      <c r="A21" s="5">
        <v>18</v>
      </c>
      <c r="B21" s="6">
        <v>0.43263888888888885</v>
      </c>
      <c r="C21" s="5">
        <v>170</v>
      </c>
      <c r="D21" s="5">
        <v>478309</v>
      </c>
      <c r="E21" s="5">
        <v>2529294</v>
      </c>
      <c r="F21" s="5">
        <v>180</v>
      </c>
      <c r="G21" s="5">
        <v>-10</v>
      </c>
      <c r="H21" s="5"/>
      <c r="I21" s="5"/>
      <c r="J21" s="5"/>
      <c r="K21" s="5">
        <v>-10</v>
      </c>
    </row>
    <row r="22" spans="1:11" x14ac:dyDescent="0.3">
      <c r="A22" s="5">
        <v>19</v>
      </c>
      <c r="B22" s="6">
        <v>0.43333333333333335</v>
      </c>
      <c r="C22" s="5">
        <v>180</v>
      </c>
      <c r="D22" s="5">
        <v>478312</v>
      </c>
      <c r="E22" s="5">
        <v>2529285</v>
      </c>
      <c r="F22" s="5">
        <v>180</v>
      </c>
      <c r="G22" s="5">
        <v>8</v>
      </c>
      <c r="H22" s="5"/>
      <c r="I22" s="5"/>
      <c r="J22" s="5"/>
      <c r="K22" s="5">
        <v>8</v>
      </c>
    </row>
    <row r="23" spans="1:11" x14ac:dyDescent="0.3">
      <c r="A23" s="5">
        <v>20</v>
      </c>
      <c r="B23" s="6">
        <v>0.43472222222222223</v>
      </c>
      <c r="C23" s="5">
        <v>190</v>
      </c>
      <c r="D23" s="5">
        <v>478315</v>
      </c>
      <c r="E23" s="5">
        <v>2529275</v>
      </c>
      <c r="F23" s="5">
        <v>178</v>
      </c>
      <c r="G23" s="5">
        <v>-5</v>
      </c>
      <c r="H23" s="5"/>
      <c r="I23" s="5"/>
      <c r="J23" s="5"/>
      <c r="K23" s="5">
        <v>-5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5"/>
  <sheetViews>
    <sheetView topLeftCell="A2" workbookViewId="0">
      <selection activeCell="M4" sqref="M4:M24"/>
    </sheetView>
  </sheetViews>
  <sheetFormatPr defaultRowHeight="14.4" x14ac:dyDescent="0.3"/>
  <cols>
    <col min="1" max="1" width="12.88671875" customWidth="1"/>
    <col min="2" max="4" width="13.44140625" customWidth="1"/>
    <col min="5" max="5" width="15.44140625" customWidth="1"/>
    <col min="6" max="6" width="18.33203125" customWidth="1"/>
    <col min="7" max="7" width="17.109375" customWidth="1"/>
    <col min="8" max="8" width="15.33203125" customWidth="1"/>
    <col min="9" max="9" width="23.44140625" customWidth="1"/>
    <col min="10" max="10" width="13.109375" customWidth="1"/>
    <col min="11" max="11" width="19.33203125" customWidth="1"/>
    <col min="12" max="12" width="25.44140625" customWidth="1"/>
  </cols>
  <sheetData>
    <row r="1" spans="1:13" s="1" customFormat="1" ht="39.75" customHeight="1" x14ac:dyDescent="0.3">
      <c r="A1" s="1" t="s">
        <v>0</v>
      </c>
    </row>
    <row r="2" spans="1:13" s="3" customFormat="1" ht="32.25" customHeight="1" x14ac:dyDescent="0.3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s="3" customFormat="1" ht="27.75" customHeight="1" x14ac:dyDescent="0.3">
      <c r="A3" s="4" t="s">
        <v>1</v>
      </c>
      <c r="B3" s="4" t="s">
        <v>2</v>
      </c>
      <c r="C3" s="4" t="s">
        <v>25</v>
      </c>
      <c r="D3" s="4" t="s">
        <v>26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14</v>
      </c>
      <c r="M3" s="4" t="s">
        <v>27</v>
      </c>
    </row>
    <row r="4" spans="1:13" x14ac:dyDescent="0.3">
      <c r="A4" s="5">
        <v>1</v>
      </c>
      <c r="B4" s="6">
        <v>0.4861111111111111</v>
      </c>
      <c r="C4" s="12">
        <f>HOUR(B4)*60+MINUTE(B4)+SECOND(B4)/60</f>
        <v>700</v>
      </c>
      <c r="D4" s="12">
        <f>782-C4</f>
        <v>82</v>
      </c>
      <c r="E4" s="5">
        <v>0</v>
      </c>
      <c r="F4" s="5">
        <v>478286</v>
      </c>
      <c r="G4" s="5">
        <v>2529482</v>
      </c>
      <c r="H4" s="5">
        <v>188</v>
      </c>
      <c r="I4" s="5">
        <v>-45</v>
      </c>
      <c r="J4" s="5"/>
      <c r="K4" s="5"/>
      <c r="L4" s="5">
        <f>((-1)/35)*D4</f>
        <v>-2.342857142857143</v>
      </c>
      <c r="M4">
        <f>I4-L4</f>
        <v>-42.657142857142858</v>
      </c>
    </row>
    <row r="5" spans="1:13" x14ac:dyDescent="0.3">
      <c r="A5" s="5">
        <v>2</v>
      </c>
      <c r="B5" s="6">
        <v>0.48958333333333331</v>
      </c>
      <c r="C5" s="12">
        <f t="shared" ref="C5:C24" si="0">HOUR(B5)*60+MINUTE(B5)+SECOND(B5)/60</f>
        <v>705</v>
      </c>
      <c r="D5" s="12">
        <f t="shared" ref="D5:D24" si="1">782-C5</f>
        <v>77</v>
      </c>
      <c r="E5" s="5">
        <v>10</v>
      </c>
      <c r="F5" s="5">
        <v>478289</v>
      </c>
      <c r="G5" s="5">
        <v>2529473</v>
      </c>
      <c r="H5" s="5">
        <v>186</v>
      </c>
      <c r="I5" s="5">
        <v>-37</v>
      </c>
      <c r="J5" s="5"/>
      <c r="K5" s="5"/>
      <c r="L5" s="5">
        <f t="shared" ref="L5:L24" si="2">((-1)/35)*D5</f>
        <v>-2.1999999999999997</v>
      </c>
      <c r="M5">
        <f t="shared" ref="M5:M24" si="3">I5-L5</f>
        <v>-34.799999999999997</v>
      </c>
    </row>
    <row r="6" spans="1:13" x14ac:dyDescent="0.3">
      <c r="A6" s="5">
        <v>3</v>
      </c>
      <c r="B6" s="6">
        <v>0.49374999999999997</v>
      </c>
      <c r="C6" s="12">
        <f t="shared" si="0"/>
        <v>711</v>
      </c>
      <c r="D6" s="12">
        <f t="shared" si="1"/>
        <v>71</v>
      </c>
      <c r="E6" s="5">
        <v>20</v>
      </c>
      <c r="F6" s="5">
        <v>478297</v>
      </c>
      <c r="G6" s="5">
        <v>2529465</v>
      </c>
      <c r="H6" s="5">
        <v>185</v>
      </c>
      <c r="I6" s="5">
        <v>-46</v>
      </c>
      <c r="J6" s="5"/>
      <c r="K6" s="5"/>
      <c r="L6" s="5">
        <f t="shared" si="2"/>
        <v>-2.0285714285714285</v>
      </c>
      <c r="M6">
        <f t="shared" si="3"/>
        <v>-43.971428571428575</v>
      </c>
    </row>
    <row r="7" spans="1:13" x14ac:dyDescent="0.3">
      <c r="A7" s="5">
        <v>4</v>
      </c>
      <c r="B7" s="6">
        <v>0.49791666666666662</v>
      </c>
      <c r="C7" s="12">
        <f t="shared" si="0"/>
        <v>717</v>
      </c>
      <c r="D7" s="12">
        <f t="shared" si="1"/>
        <v>65</v>
      </c>
      <c r="E7" s="5">
        <v>30</v>
      </c>
      <c r="F7" s="5">
        <v>478299</v>
      </c>
      <c r="G7" s="5">
        <v>2529453</v>
      </c>
      <c r="H7" s="5">
        <v>174</v>
      </c>
      <c r="I7" s="5">
        <v>-35</v>
      </c>
      <c r="J7" s="5"/>
      <c r="K7" s="5"/>
      <c r="L7" s="5">
        <f t="shared" si="2"/>
        <v>-1.857142857142857</v>
      </c>
      <c r="M7">
        <f t="shared" si="3"/>
        <v>-33.142857142857146</v>
      </c>
    </row>
    <row r="8" spans="1:13" x14ac:dyDescent="0.3">
      <c r="A8" s="5">
        <v>5</v>
      </c>
      <c r="B8" s="6">
        <v>0.5</v>
      </c>
      <c r="C8" s="12">
        <f t="shared" si="0"/>
        <v>720</v>
      </c>
      <c r="D8" s="12">
        <f t="shared" si="1"/>
        <v>62</v>
      </c>
      <c r="E8" s="5">
        <v>40</v>
      </c>
      <c r="F8" s="5">
        <v>478307</v>
      </c>
      <c r="G8" s="5">
        <v>2529445</v>
      </c>
      <c r="H8" s="5">
        <v>172</v>
      </c>
      <c r="I8" s="5">
        <v>-38</v>
      </c>
      <c r="J8" s="5"/>
      <c r="K8" s="5"/>
      <c r="L8" s="5">
        <f t="shared" si="2"/>
        <v>-1.7714285714285714</v>
      </c>
      <c r="M8">
        <f t="shared" si="3"/>
        <v>-36.228571428571428</v>
      </c>
    </row>
    <row r="9" spans="1:13" x14ac:dyDescent="0.3">
      <c r="A9" s="5">
        <v>6</v>
      </c>
      <c r="B9" s="6">
        <v>0.50624999999999998</v>
      </c>
      <c r="C9" s="12">
        <f t="shared" si="0"/>
        <v>729</v>
      </c>
      <c r="D9" s="12">
        <f t="shared" si="1"/>
        <v>53</v>
      </c>
      <c r="E9" s="5">
        <v>50</v>
      </c>
      <c r="F9" s="5">
        <v>478313</v>
      </c>
      <c r="G9" s="5">
        <v>2529432</v>
      </c>
      <c r="H9" s="5">
        <v>179</v>
      </c>
      <c r="I9" s="5">
        <v>-24</v>
      </c>
      <c r="J9" s="5"/>
      <c r="K9" s="5"/>
      <c r="L9" s="5">
        <f t="shared" si="2"/>
        <v>-1.5142857142857142</v>
      </c>
      <c r="M9">
        <f t="shared" si="3"/>
        <v>-22.485714285714288</v>
      </c>
    </row>
    <row r="10" spans="1:13" x14ac:dyDescent="0.3">
      <c r="A10" s="5">
        <v>7</v>
      </c>
      <c r="B10" s="6">
        <v>0.50902777777777775</v>
      </c>
      <c r="C10" s="12">
        <f t="shared" si="0"/>
        <v>733</v>
      </c>
      <c r="D10" s="12">
        <f t="shared" si="1"/>
        <v>49</v>
      </c>
      <c r="E10" s="5">
        <v>60</v>
      </c>
      <c r="F10" s="5">
        <v>478315</v>
      </c>
      <c r="G10" s="5">
        <v>2529424</v>
      </c>
      <c r="H10" s="5">
        <v>175</v>
      </c>
      <c r="I10" s="5">
        <v>-36</v>
      </c>
      <c r="J10" s="5"/>
      <c r="K10" s="5"/>
      <c r="L10" s="5">
        <f t="shared" si="2"/>
        <v>-1.4</v>
      </c>
      <c r="M10">
        <f t="shared" si="3"/>
        <v>-34.6</v>
      </c>
    </row>
    <row r="11" spans="1:13" x14ac:dyDescent="0.3">
      <c r="A11" s="5">
        <v>8</v>
      </c>
      <c r="B11" s="6">
        <v>0.5131944444444444</v>
      </c>
      <c r="C11" s="12">
        <f t="shared" si="0"/>
        <v>739</v>
      </c>
      <c r="D11" s="12">
        <f t="shared" si="1"/>
        <v>43</v>
      </c>
      <c r="E11" s="5">
        <v>70</v>
      </c>
      <c r="F11" s="5">
        <v>478320</v>
      </c>
      <c r="G11" s="5">
        <v>2529415</v>
      </c>
      <c r="H11" s="5">
        <v>172</v>
      </c>
      <c r="I11" s="5">
        <v>-49</v>
      </c>
      <c r="J11" s="5"/>
      <c r="K11" s="5"/>
      <c r="L11" s="5">
        <f t="shared" si="2"/>
        <v>-1.2285714285714284</v>
      </c>
      <c r="M11">
        <f t="shared" si="3"/>
        <v>-47.771428571428572</v>
      </c>
    </row>
    <row r="12" spans="1:13" x14ac:dyDescent="0.3">
      <c r="A12" s="5">
        <v>9</v>
      </c>
      <c r="B12" s="6">
        <v>0.51736111111111105</v>
      </c>
      <c r="C12" s="12">
        <f t="shared" si="0"/>
        <v>745</v>
      </c>
      <c r="D12" s="12">
        <f t="shared" si="1"/>
        <v>37</v>
      </c>
      <c r="E12" s="5">
        <v>80</v>
      </c>
      <c r="F12" s="5">
        <v>478326</v>
      </c>
      <c r="G12" s="5">
        <v>2529405</v>
      </c>
      <c r="H12" s="5">
        <v>174</v>
      </c>
      <c r="I12" s="5">
        <v>-45</v>
      </c>
      <c r="J12" s="5"/>
      <c r="K12" s="5"/>
      <c r="L12" s="5">
        <f t="shared" si="2"/>
        <v>-1.0571428571428572</v>
      </c>
      <c r="M12">
        <f t="shared" si="3"/>
        <v>-43.942857142857143</v>
      </c>
    </row>
    <row r="13" spans="1:13" x14ac:dyDescent="0.3">
      <c r="A13" s="5">
        <v>10</v>
      </c>
      <c r="B13" s="6">
        <v>0.5180555555555556</v>
      </c>
      <c r="C13" s="12">
        <f t="shared" si="0"/>
        <v>746</v>
      </c>
      <c r="D13" s="12">
        <f t="shared" si="1"/>
        <v>36</v>
      </c>
      <c r="E13" s="5">
        <v>90</v>
      </c>
      <c r="F13" s="5">
        <v>478330</v>
      </c>
      <c r="G13" s="5">
        <v>2529396</v>
      </c>
      <c r="H13" s="5">
        <v>180</v>
      </c>
      <c r="I13" s="5">
        <v>-42</v>
      </c>
      <c r="J13" s="5"/>
      <c r="K13" s="5"/>
      <c r="L13" s="5">
        <f t="shared" si="2"/>
        <v>-1.0285714285714285</v>
      </c>
      <c r="M13">
        <f t="shared" si="3"/>
        <v>-40.971428571428575</v>
      </c>
    </row>
    <row r="14" spans="1:13" x14ac:dyDescent="0.3">
      <c r="A14" s="5">
        <v>11</v>
      </c>
      <c r="B14" s="6">
        <v>0.51874999999999993</v>
      </c>
      <c r="C14" s="12">
        <f t="shared" si="0"/>
        <v>747</v>
      </c>
      <c r="D14" s="12">
        <f t="shared" si="1"/>
        <v>35</v>
      </c>
      <c r="E14" s="5">
        <v>100</v>
      </c>
      <c r="F14" s="5">
        <v>478333</v>
      </c>
      <c r="G14" s="5">
        <v>2529384</v>
      </c>
      <c r="H14" s="5">
        <v>181</v>
      </c>
      <c r="I14" s="5">
        <v>-48</v>
      </c>
      <c r="J14" s="6">
        <v>4.3055555555555562E-2</v>
      </c>
      <c r="K14" s="5">
        <v>-49</v>
      </c>
      <c r="L14" s="5">
        <f t="shared" si="2"/>
        <v>-1</v>
      </c>
      <c r="M14">
        <f t="shared" si="3"/>
        <v>-47</v>
      </c>
    </row>
    <row r="15" spans="1:13" x14ac:dyDescent="0.3">
      <c r="A15" s="5">
        <v>12</v>
      </c>
      <c r="B15" s="6">
        <v>0.52013888888888882</v>
      </c>
      <c r="C15" s="12">
        <f t="shared" si="0"/>
        <v>749</v>
      </c>
      <c r="D15" s="12">
        <f t="shared" si="1"/>
        <v>33</v>
      </c>
      <c r="E15" s="5">
        <v>110</v>
      </c>
      <c r="F15" s="5">
        <v>478337</v>
      </c>
      <c r="G15" s="5">
        <v>2529375</v>
      </c>
      <c r="H15" s="5">
        <v>176</v>
      </c>
      <c r="I15" s="5">
        <v>-58</v>
      </c>
      <c r="J15" s="6"/>
      <c r="K15" s="5"/>
      <c r="L15" s="5">
        <f t="shared" si="2"/>
        <v>-0.94285714285714284</v>
      </c>
      <c r="M15">
        <f t="shared" si="3"/>
        <v>-57.057142857142857</v>
      </c>
    </row>
    <row r="16" spans="1:13" x14ac:dyDescent="0.3">
      <c r="A16" s="5">
        <v>13</v>
      </c>
      <c r="B16" s="6">
        <v>0.52430555555555558</v>
      </c>
      <c r="C16" s="12">
        <f t="shared" si="0"/>
        <v>755</v>
      </c>
      <c r="D16" s="12">
        <f t="shared" si="1"/>
        <v>27</v>
      </c>
      <c r="E16" s="5">
        <v>120</v>
      </c>
      <c r="F16" s="5">
        <v>478345</v>
      </c>
      <c r="G16" s="5">
        <v>2529370</v>
      </c>
      <c r="H16" s="5">
        <v>173</v>
      </c>
      <c r="I16" s="5">
        <v>-38</v>
      </c>
      <c r="J16" s="5"/>
      <c r="K16" s="5"/>
      <c r="L16" s="5">
        <f t="shared" si="2"/>
        <v>-0.77142857142857135</v>
      </c>
      <c r="M16">
        <f t="shared" si="3"/>
        <v>-37.228571428571428</v>
      </c>
    </row>
    <row r="17" spans="1:13" x14ac:dyDescent="0.3">
      <c r="A17" s="5">
        <v>14</v>
      </c>
      <c r="B17" s="6">
        <v>0.52500000000000002</v>
      </c>
      <c r="C17" s="12">
        <f t="shared" si="0"/>
        <v>756</v>
      </c>
      <c r="D17" s="12">
        <f t="shared" si="1"/>
        <v>26</v>
      </c>
      <c r="E17" s="5">
        <v>130</v>
      </c>
      <c r="F17" s="5">
        <v>478354</v>
      </c>
      <c r="G17" s="5">
        <v>2529361</v>
      </c>
      <c r="H17" s="5">
        <v>170</v>
      </c>
      <c r="I17" s="5">
        <v>-32</v>
      </c>
      <c r="J17" s="5"/>
      <c r="K17" s="5"/>
      <c r="L17" s="5">
        <f t="shared" si="2"/>
        <v>-0.74285714285714288</v>
      </c>
      <c r="M17">
        <f t="shared" si="3"/>
        <v>-31.257142857142856</v>
      </c>
    </row>
    <row r="18" spans="1:13" x14ac:dyDescent="0.3">
      <c r="A18" s="5">
        <v>15</v>
      </c>
      <c r="B18" s="6">
        <v>0.52777777777777779</v>
      </c>
      <c r="C18" s="12">
        <f t="shared" si="0"/>
        <v>760</v>
      </c>
      <c r="D18" s="12">
        <f t="shared" si="1"/>
        <v>22</v>
      </c>
      <c r="E18" s="5">
        <v>140</v>
      </c>
      <c r="F18" s="5">
        <v>478357</v>
      </c>
      <c r="G18" s="5">
        <v>2529355</v>
      </c>
      <c r="H18" s="5">
        <v>177</v>
      </c>
      <c r="I18" s="5">
        <v>-49</v>
      </c>
      <c r="J18" s="5"/>
      <c r="K18" s="5"/>
      <c r="L18" s="5">
        <f t="shared" si="2"/>
        <v>-0.62857142857142856</v>
      </c>
      <c r="M18">
        <f t="shared" si="3"/>
        <v>-48.371428571428574</v>
      </c>
    </row>
    <row r="19" spans="1:13" x14ac:dyDescent="0.3">
      <c r="A19" s="5">
        <v>16</v>
      </c>
      <c r="B19" s="6">
        <v>0.52847222222222223</v>
      </c>
      <c r="C19" s="12">
        <f t="shared" si="0"/>
        <v>761</v>
      </c>
      <c r="D19" s="12">
        <f t="shared" si="1"/>
        <v>21</v>
      </c>
      <c r="E19" s="5">
        <v>150</v>
      </c>
      <c r="F19" s="5">
        <v>478357</v>
      </c>
      <c r="G19" s="5">
        <v>2529345</v>
      </c>
      <c r="H19" s="5">
        <v>178</v>
      </c>
      <c r="I19" s="5">
        <v>-32</v>
      </c>
      <c r="J19" s="5"/>
      <c r="K19" s="5"/>
      <c r="L19" s="5">
        <f t="shared" si="2"/>
        <v>-0.6</v>
      </c>
      <c r="M19">
        <f t="shared" si="3"/>
        <v>-31.4</v>
      </c>
    </row>
    <row r="20" spans="1:13" x14ac:dyDescent="0.3">
      <c r="A20" s="5">
        <v>17</v>
      </c>
      <c r="B20" s="6">
        <v>0.52986111111111112</v>
      </c>
      <c r="C20" s="12">
        <f t="shared" si="0"/>
        <v>763</v>
      </c>
      <c r="D20" s="12">
        <f t="shared" si="1"/>
        <v>19</v>
      </c>
      <c r="E20" s="5">
        <v>160</v>
      </c>
      <c r="F20" s="5">
        <v>478360</v>
      </c>
      <c r="G20" s="5">
        <v>2529334</v>
      </c>
      <c r="H20" s="5">
        <v>165</v>
      </c>
      <c r="I20" s="5">
        <v>-19</v>
      </c>
      <c r="J20" s="5"/>
      <c r="K20" s="5"/>
      <c r="L20" s="5">
        <f t="shared" si="2"/>
        <v>-0.54285714285714282</v>
      </c>
      <c r="M20">
        <f t="shared" si="3"/>
        <v>-18.457142857142856</v>
      </c>
    </row>
    <row r="21" spans="1:13" x14ac:dyDescent="0.3">
      <c r="A21" s="5">
        <v>18</v>
      </c>
      <c r="B21" s="6">
        <v>0.53125</v>
      </c>
      <c r="C21" s="12">
        <f t="shared" si="0"/>
        <v>765</v>
      </c>
      <c r="D21" s="12">
        <f t="shared" si="1"/>
        <v>17</v>
      </c>
      <c r="E21" s="5">
        <v>170</v>
      </c>
      <c r="F21" s="5">
        <v>478361</v>
      </c>
      <c r="G21" s="5">
        <v>2529324</v>
      </c>
      <c r="H21" s="5">
        <v>170</v>
      </c>
      <c r="I21" s="5">
        <v>-16</v>
      </c>
      <c r="J21" s="5"/>
      <c r="K21" s="5"/>
      <c r="L21" s="5">
        <f t="shared" si="2"/>
        <v>-0.48571428571428571</v>
      </c>
      <c r="M21">
        <f t="shared" si="3"/>
        <v>-15.514285714285714</v>
      </c>
    </row>
    <row r="22" spans="1:13" x14ac:dyDescent="0.3">
      <c r="A22" s="5">
        <v>19</v>
      </c>
      <c r="B22" s="6">
        <v>0.53194444444444444</v>
      </c>
      <c r="C22" s="12">
        <f t="shared" si="0"/>
        <v>766</v>
      </c>
      <c r="D22" s="12">
        <f t="shared" si="1"/>
        <v>16</v>
      </c>
      <c r="E22" s="5">
        <v>180</v>
      </c>
      <c r="F22" s="5">
        <v>478364</v>
      </c>
      <c r="G22" s="5">
        <v>2529314</v>
      </c>
      <c r="H22" s="5">
        <v>176</v>
      </c>
      <c r="I22" s="5">
        <v>-14</v>
      </c>
      <c r="J22" s="5"/>
      <c r="K22" s="5"/>
      <c r="L22" s="5">
        <f t="shared" si="2"/>
        <v>-0.45714285714285713</v>
      </c>
      <c r="M22">
        <f t="shared" si="3"/>
        <v>-13.542857142857143</v>
      </c>
    </row>
    <row r="23" spans="1:13" x14ac:dyDescent="0.3">
      <c r="A23" s="5">
        <v>20</v>
      </c>
      <c r="B23" s="6">
        <v>0.53472222222222221</v>
      </c>
      <c r="C23" s="12">
        <f t="shared" si="0"/>
        <v>770</v>
      </c>
      <c r="D23" s="12">
        <f t="shared" si="1"/>
        <v>12</v>
      </c>
      <c r="E23" s="5">
        <v>190</v>
      </c>
      <c r="F23" s="5">
        <v>478366</v>
      </c>
      <c r="G23" s="5">
        <v>2529305</v>
      </c>
      <c r="H23" s="5">
        <v>174</v>
      </c>
      <c r="I23" s="5">
        <v>-21</v>
      </c>
      <c r="J23" s="5"/>
      <c r="K23" s="5"/>
      <c r="L23" s="5">
        <f t="shared" si="2"/>
        <v>-0.34285714285714286</v>
      </c>
      <c r="M23">
        <f t="shared" si="3"/>
        <v>-20.657142857142858</v>
      </c>
    </row>
    <row r="24" spans="1:13" x14ac:dyDescent="0.3">
      <c r="A24" s="5">
        <v>21</v>
      </c>
      <c r="B24" s="6">
        <v>0.53611111111111109</v>
      </c>
      <c r="C24" s="12">
        <f t="shared" si="0"/>
        <v>772</v>
      </c>
      <c r="D24" s="12">
        <f t="shared" si="1"/>
        <v>10</v>
      </c>
      <c r="E24" s="5">
        <v>200</v>
      </c>
      <c r="F24" s="5">
        <v>478369</v>
      </c>
      <c r="G24" s="5">
        <v>2529294</v>
      </c>
      <c r="H24" s="5">
        <v>180</v>
      </c>
      <c r="I24" s="5">
        <v>-7</v>
      </c>
      <c r="J24" s="5"/>
      <c r="K24" s="5"/>
      <c r="L24" s="5">
        <f t="shared" si="2"/>
        <v>-0.2857142857142857</v>
      </c>
      <c r="M24">
        <f t="shared" si="3"/>
        <v>-6.7142857142857144</v>
      </c>
    </row>
    <row r="25" spans="1:13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2025-01-12T06:33:12Z</dcterms:modified>
</cp:coreProperties>
</file>